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 ZW" sheetId="1" r:id="rId1"/>
  </sheets>
  <definedNames>
    <definedName name="_xlnm.Print_Area" localSheetId="0">'SP ZW'!$A$1:$J$58</definedName>
  </definedNames>
  <calcPr calcId="162913"/>
</workbook>
</file>

<file path=xl/calcChain.xml><?xml version="1.0" encoding="utf-8"?>
<calcChain xmlns="http://schemas.openxmlformats.org/spreadsheetml/2006/main">
  <c r="G13" i="1" l="1"/>
  <c r="I13" i="1" s="1"/>
  <c r="J13" i="1" s="1"/>
  <c r="G14" i="1"/>
  <c r="I14" i="1" s="1"/>
  <c r="J14" i="1" s="1"/>
  <c r="G15" i="1"/>
  <c r="G16" i="1"/>
  <c r="I16" i="1" s="1"/>
  <c r="G17" i="1"/>
  <c r="I17" i="1" s="1"/>
  <c r="J17" i="1" s="1"/>
  <c r="I15" i="1" l="1"/>
  <c r="J15" i="1" s="1"/>
  <c r="J16" i="1"/>
  <c r="G50" i="1"/>
  <c r="I50" i="1" l="1"/>
  <c r="J50" i="1" s="1"/>
  <c r="G37" i="1" l="1"/>
  <c r="G38" i="1"/>
  <c r="G39" i="1"/>
  <c r="G40" i="1"/>
  <c r="G41" i="1"/>
  <c r="G42" i="1"/>
  <c r="G43" i="1"/>
  <c r="G44" i="1"/>
  <c r="G45" i="1"/>
  <c r="G46" i="1"/>
  <c r="G47" i="1"/>
  <c r="G48" i="1"/>
  <c r="G30" i="1"/>
  <c r="G28" i="1"/>
  <c r="I44" i="1" l="1"/>
  <c r="J44" i="1" s="1"/>
  <c r="I40" i="1"/>
  <c r="J40" i="1"/>
  <c r="I47" i="1"/>
  <c r="J47" i="1" s="1"/>
  <c r="I43" i="1"/>
  <c r="J43" i="1"/>
  <c r="I39" i="1"/>
  <c r="J39" i="1" s="1"/>
  <c r="I28" i="1"/>
  <c r="J28" i="1" s="1"/>
  <c r="I46" i="1"/>
  <c r="J46" i="1" s="1"/>
  <c r="I42" i="1"/>
  <c r="J42" i="1"/>
  <c r="I38" i="1"/>
  <c r="J38" i="1" s="1"/>
  <c r="I48" i="1"/>
  <c r="J48" i="1"/>
  <c r="I30" i="1"/>
  <c r="J30" i="1" s="1"/>
  <c r="I45" i="1"/>
  <c r="J45" i="1" s="1"/>
  <c r="I41" i="1"/>
  <c r="J41" i="1" s="1"/>
  <c r="I37" i="1"/>
  <c r="J37" i="1" s="1"/>
  <c r="G8" i="1"/>
  <c r="G9" i="1"/>
  <c r="G10" i="1"/>
  <c r="G11" i="1"/>
  <c r="G12" i="1"/>
  <c r="G18" i="1"/>
  <c r="G19" i="1"/>
  <c r="G20" i="1"/>
  <c r="G21" i="1"/>
  <c r="G22" i="1"/>
  <c r="G23" i="1"/>
  <c r="G24" i="1"/>
  <c r="G25" i="1"/>
  <c r="G26" i="1"/>
  <c r="G27" i="1"/>
  <c r="G29" i="1"/>
  <c r="G31" i="1"/>
  <c r="G32" i="1"/>
  <c r="G33" i="1"/>
  <c r="G34" i="1"/>
  <c r="G35" i="1"/>
  <c r="G36" i="1"/>
  <c r="G7" i="1"/>
  <c r="I33" i="1" l="1"/>
  <c r="J33" i="1" s="1"/>
  <c r="I19" i="1"/>
  <c r="J19" i="1"/>
  <c r="I36" i="1"/>
  <c r="J36" i="1" s="1"/>
  <c r="I18" i="1"/>
  <c r="J18" i="1"/>
  <c r="I35" i="1"/>
  <c r="J35" i="1" s="1"/>
  <c r="I31" i="1"/>
  <c r="J31" i="1" s="1"/>
  <c r="I25" i="1"/>
  <c r="J25" i="1" s="1"/>
  <c r="I21" i="1"/>
  <c r="J21" i="1"/>
  <c r="I9" i="1"/>
  <c r="J9" i="1" s="1"/>
  <c r="I7" i="1"/>
  <c r="G54" i="1"/>
  <c r="I27" i="1"/>
  <c r="J27" i="1" s="1"/>
  <c r="I23" i="1"/>
  <c r="J23" i="1" s="1"/>
  <c r="I11" i="1"/>
  <c r="J11" i="1" s="1"/>
  <c r="I32" i="1"/>
  <c r="J32" i="1" s="1"/>
  <c r="I26" i="1"/>
  <c r="J26" i="1"/>
  <c r="I22" i="1"/>
  <c r="J22" i="1" s="1"/>
  <c r="I10" i="1"/>
  <c r="J10" i="1" s="1"/>
  <c r="I34" i="1"/>
  <c r="J34" i="1" s="1"/>
  <c r="I29" i="1"/>
  <c r="J29" i="1"/>
  <c r="I24" i="1"/>
  <c r="J24" i="1" s="1"/>
  <c r="I20" i="1"/>
  <c r="J20" i="1" s="1"/>
  <c r="I12" i="1"/>
  <c r="J12" i="1" s="1"/>
  <c r="I8" i="1"/>
  <c r="J8" i="1" s="1"/>
  <c r="J7" i="1" l="1"/>
  <c r="J54" i="1" s="1"/>
  <c r="I54" i="1"/>
</calcChain>
</file>

<file path=xl/sharedStrings.xml><?xml version="1.0" encoding="utf-8"?>
<sst xmlns="http://schemas.openxmlformats.org/spreadsheetml/2006/main" count="147" uniqueCount="107">
  <si>
    <t>L.p.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</si>
  <si>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</si>
  <si>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Mikroskop z podłączeniem do komputera</t>
  </si>
  <si>
    <t>Rzutnik multimedialny</t>
  </si>
  <si>
    <t>Laptop</t>
  </si>
  <si>
    <t>Lornetka</t>
  </si>
  <si>
    <t xml:space="preserve">Kompas </t>
  </si>
  <si>
    <t xml:space="preserve">Deszczomierz </t>
  </si>
  <si>
    <t>Barometr (przenośna stacja pogodowa)</t>
  </si>
  <si>
    <t xml:space="preserve">Wiatromierz </t>
  </si>
  <si>
    <t>WYPOSAŻENIE PRACOWNI PRZYRODNICZEJ</t>
  </si>
  <si>
    <t>zestaw</t>
  </si>
  <si>
    <t>sztuk</t>
  </si>
  <si>
    <t>opakowanie</t>
  </si>
  <si>
    <t>jednostka miary</t>
  </si>
  <si>
    <t>ilość do    zamówienia</t>
  </si>
  <si>
    <t>Nazwa pomocy dydaktycznej</t>
  </si>
  <si>
    <t>Waga szalkowa z tworzywa + odważniki</t>
  </si>
  <si>
    <t>Termometr laboratoryjny</t>
  </si>
  <si>
    <t>Waga elektroniczna  do 600 g</t>
  </si>
  <si>
    <t>Bibuła laboratoryjna</t>
  </si>
  <si>
    <t>Aparat fotograficzny</t>
  </si>
  <si>
    <t>Ekran do rzutnika multimedialnego</t>
  </si>
  <si>
    <t>Modele: Szkielet ryby, płaza, gada, ptaka, ssaka</t>
  </si>
  <si>
    <t>Zestaw klocków plastikowych</t>
  </si>
  <si>
    <t>Odtwarzacz CD z głośnikami</t>
  </si>
  <si>
    <t xml:space="preserve">Wskaźnik pH </t>
  </si>
  <si>
    <t>Fartuch</t>
  </si>
  <si>
    <t>Ładowarka do baterii</t>
  </si>
  <si>
    <t>Termos</t>
  </si>
  <si>
    <t>Saperka</t>
  </si>
  <si>
    <t>Akwarium</t>
  </si>
  <si>
    <t>Donica</t>
  </si>
  <si>
    <t>Pojemniki plastikowe z przykrywkami</t>
  </si>
  <si>
    <t>Listwa zasilająca</t>
  </si>
  <si>
    <t xml:space="preserve">Opis przedmiotu zamówienia                                                                                       (minimalne wymagania i parametry techniczne) </t>
  </si>
  <si>
    <t>Globus indukcyjny</t>
  </si>
  <si>
    <t>Globus fizyczny duży</t>
  </si>
  <si>
    <t>Krajobraz świata - mapa</t>
  </si>
  <si>
    <t>Ochrona przyrody w Polsce - mapa</t>
  </si>
  <si>
    <t xml:space="preserve">Szkielet człowieka z ruchomymi elementami - skala 1:2 </t>
  </si>
  <si>
    <t>Przewodnik - las</t>
  </si>
  <si>
    <t>Przewodnik do rozpoznawania  drzew</t>
  </si>
  <si>
    <t>Przewodnik rosliny i zwierząta</t>
  </si>
  <si>
    <t xml:space="preserve">Magnesy do tablicy </t>
  </si>
  <si>
    <t xml:space="preserve">Barniki spożywcze </t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</si>
  <si>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</si>
  <si>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 xml:space="preserve">Minimalne wymiary: </t>
    </r>
    <r>
      <rPr>
        <sz val="8"/>
        <color indexed="8"/>
        <rFont val="Tahoma"/>
        <family val="2"/>
        <charset val="238"/>
      </rPr>
      <t xml:space="preserve">450-560 mm
</t>
    </r>
    <r>
      <rPr>
        <b/>
        <sz val="8"/>
        <color indexed="8"/>
        <rFont val="Tahoma"/>
        <family val="2"/>
        <charset val="238"/>
      </rPr>
      <t>Opakowanie:</t>
    </r>
    <r>
      <rPr>
        <sz val="8"/>
        <color indexed="8"/>
        <rFont val="Tahoma"/>
        <family val="2"/>
        <charset val="238"/>
      </rPr>
      <t xml:space="preserve"> min 100 arkuszy</t>
    </r>
  </si>
  <si>
    <t>Stoper</t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</si>
  <si>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</si>
  <si>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</si>
  <si>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Stoper elektroniczny, ręczny z funkcją międzyczasu 
</t>
    </r>
    <r>
      <rPr>
        <b/>
        <sz val="8"/>
        <color indexed="8"/>
        <rFont val="Tahoma"/>
        <family val="2"/>
        <charset val="238"/>
      </rPr>
      <t>Dokładność pomiaru:</t>
    </r>
    <r>
      <rPr>
        <sz val="8"/>
        <color indexed="8"/>
        <rFont val="Tahoma"/>
        <family val="2"/>
        <charset val="238"/>
      </rPr>
      <t xml:space="preserve"> do 1/100 sekundy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</si>
  <si>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 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</si>
  <si>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</si>
  <si>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</si>
  <si>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>Powierzchnia projekcyjna:</t>
    </r>
    <r>
      <rPr>
        <sz val="8"/>
        <rFont val="Tahoma"/>
        <family val="2"/>
        <charset val="238"/>
      </rPr>
      <t xml:space="preserve"> biała matowa                                                                              Rozwijanie elektryczne                                                                                                                                     Sterowanie pilotem                                    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Sposób montażu:</t>
    </r>
    <r>
      <rPr>
        <sz val="8"/>
        <rFont val="Tahoma"/>
        <family val="2"/>
        <charset val="238"/>
      </rPr>
      <t xml:space="preserve"> ścienny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4:3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Szerokość powierzchni projekcyjnej:</t>
    </r>
    <r>
      <rPr>
        <sz val="8"/>
        <rFont val="Tahoma"/>
        <family val="2"/>
        <charset val="238"/>
      </rPr>
      <t xml:space="preserve"> min 195,0 cm                                                                 </t>
    </r>
    <r>
      <rPr>
        <b/>
        <sz val="8"/>
        <rFont val="Tahoma"/>
        <family val="2"/>
        <charset val="238"/>
      </rPr>
      <t>Wysokość powierzchni projekcyjnej:</t>
    </r>
    <r>
      <rPr>
        <sz val="8"/>
        <rFont val="Tahoma"/>
        <family val="2"/>
        <charset val="238"/>
      </rPr>
      <t xml:space="preserve"> min 146,2 cm                                                                        Przedmiot obejmuje również montaż</t>
    </r>
  </si>
  <si>
    <t>7.1</t>
  </si>
  <si>
    <t>7.2</t>
  </si>
  <si>
    <t>7.3</t>
  </si>
  <si>
    <t>7.4</t>
  </si>
  <si>
    <t>7.5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</si>
  <si>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</si>
  <si>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</si>
  <si>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</si>
  <si>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t xml:space="preserve">Barometr – przenośna stacja pogodowa do pomiaru temperatury,wilgotności i ciśnienie atmosferycznego. </t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</si>
  <si>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</t>
    </r>
    <r>
      <rPr>
        <sz val="8"/>
        <color indexed="8"/>
        <rFont val="Tahoma"/>
        <family val="2"/>
        <charset val="238"/>
      </rPr>
      <t xml:space="preserve">: min. 0,1 g
</t>
    </r>
    <r>
      <rPr>
        <b/>
        <sz val="8"/>
        <color indexed="8"/>
        <rFont val="Tahoma"/>
        <family val="2"/>
        <charset val="238"/>
      </rPr>
      <t>Wyświetlacz:</t>
    </r>
    <r>
      <rPr>
        <sz val="8"/>
        <color indexed="8"/>
        <rFont val="Tahoma"/>
        <family val="2"/>
        <charset val="238"/>
      </rPr>
      <t xml:space="preserve"> 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użytkowania:</t>
    </r>
    <r>
      <rPr>
        <sz val="8"/>
        <color indexed="8"/>
        <rFont val="Tahoma"/>
        <family val="2"/>
        <charset val="238"/>
      </rPr>
      <t xml:space="preserve"> język polski</t>
    </r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</si>
  <si>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</si>
  <si>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</si>
  <si>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t>Dmuchnij kulkę</t>
  </si>
  <si>
    <t>ZAJĘCIA Z LOGOPEDII</t>
  </si>
  <si>
    <t xml:space="preserve">RAZEM 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</si>
  <si>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</si>
  <si>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</si>
  <si>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 [iloczyn kol. 7 i 8]</t>
    </r>
  </si>
  <si>
    <r>
      <t>cena brutto</t>
    </r>
    <r>
      <rPr>
        <i/>
        <sz val="8"/>
        <rFont val="Tahoma"/>
        <family val="2"/>
        <charset val="238"/>
      </rPr>
      <t xml:space="preserve"> [zł]  </t>
    </r>
    <r>
      <rPr>
        <b/>
        <i/>
        <sz val="8"/>
        <rFont val="Tahoma"/>
        <family val="2"/>
        <charset val="238"/>
      </rPr>
      <t xml:space="preserve">       </t>
    </r>
    <r>
      <rPr>
        <i/>
        <sz val="8"/>
        <rFont val="Tahoma"/>
        <family val="2"/>
        <charset val="238"/>
      </rPr>
      <t>[suma kol 7 i 9]</t>
    </r>
  </si>
  <si>
    <r>
      <t>stawka podatku VAT</t>
    </r>
    <r>
      <rPr>
        <i/>
        <sz val="8"/>
        <rFont val="Tahoma"/>
        <family val="2"/>
        <charset val="238"/>
      </rPr>
      <t xml:space="preserve"> [%]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</si>
  <si>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</si>
  <si>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t xml:space="preserve">Folia, teczka typu ofertówka </t>
  </si>
  <si>
    <r>
      <t xml:space="preserve">KALKULACJA CENY - opis przedmiotu zamówienia dla CZĘŚCI 8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w Zielonej Wsi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</si>
  <si>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t>załącznik nr 5.8 do SIWZ</t>
  </si>
  <si>
    <t>Oferujemy dostawę niżej wymienionych pomcy dydaktycznych i sprzętu za następujące kwoty:</t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</si>
  <si>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</si>
  <si>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</si>
  <si>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</si>
  <si>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</si>
  <si>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</si>
  <si>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</si>
  <si>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</si>
  <si>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</si>
  <si>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</si>
  <si>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</si>
  <si>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Termos z izolacja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</si>
  <si>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</si>
  <si>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Akwarum z wyposażeniem.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Minimalny skład zestawu:                                                                                                                                                                               
</t>
    </r>
    <r>
      <rPr>
        <sz val="8"/>
        <rFont val="Tahoma"/>
        <family val="2"/>
        <charset val="238"/>
      </rPr>
      <t xml:space="preserve">pokrywa plastikowa z min. jedną świetlówką i z dodatkową klapką do łatwego karmienia, filtr, grzałka z termostatem,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szkło;</t>
    </r>
    <r>
      <rPr>
        <b/>
        <sz val="8"/>
        <rFont val="Tahoma"/>
        <family val="2"/>
        <charset val="238"/>
      </rPr>
      <t xml:space="preserve">                                                                          
Pojemność: </t>
    </r>
    <r>
      <rPr>
        <sz val="8"/>
        <rFont val="Tahoma"/>
        <family val="2"/>
        <charset val="238"/>
      </rPr>
      <t>minimum 54 litry</t>
    </r>
    <r>
      <rPr>
        <b/>
        <sz val="8"/>
        <rFont val="Tahoma"/>
        <family val="2"/>
        <charset val="238"/>
      </rPr>
      <t xml:space="preserve">,                                                                                                   
Kształt: </t>
    </r>
    <r>
      <rPr>
        <sz val="8"/>
        <rFont val="Tahoma"/>
        <family val="2"/>
        <charset val="238"/>
      </rPr>
      <t xml:space="preserve">owalny lub prostokątny    </t>
    </r>
  </si>
  <si>
    <r>
      <t>Materiał:</t>
    </r>
    <r>
      <rPr>
        <sz val="8"/>
        <rFont val="Tahoma"/>
        <family val="2"/>
        <charset val="238"/>
      </rPr>
      <t xml:space="preserve"> plastik (tworzywo) lub ceramika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                                                                                         
</t>
    </r>
    <r>
      <rPr>
        <b/>
        <sz val="8"/>
        <rFont val="Tahoma"/>
        <family val="2"/>
        <charset val="238"/>
      </rPr>
      <t>Maksymalna pojemność:</t>
    </r>
    <r>
      <rPr>
        <sz val="8"/>
        <rFont val="Tahoma"/>
        <family val="2"/>
        <charset val="238"/>
      </rPr>
      <t xml:space="preserve"> 10l                                                                                         </t>
    </r>
  </si>
  <si>
    <r>
      <t xml:space="preserve">Pojemnik plastikowy z przykrywką, obustronnym zamknięciem i uchwytem do przenoszenia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 l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</si>
  <si>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</si>
  <si>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Typ globusa: </t>
    </r>
    <r>
      <rPr>
        <sz val="8"/>
        <rFont val="Tahoma"/>
        <family val="2"/>
        <charset val="238"/>
      </rPr>
      <t xml:space="preserve">fizyczny,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42 cm,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polska         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</si>
  <si>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114 cm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1:24 mln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</si>
  <si>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120 cm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</si>
  <si>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Model szkieletu człowieka z ruchomymi elementami (kończyny górne i dolne) 
umieszczonym na statywie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</si>
  <si>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Książka (przewodnik) przedstawia opisy i zdjęcia różnych gatunków roślin, grzybów  i 
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</si>
  <si>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
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</si>
  <si>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</si>
  <si>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Kolorowe magnesy.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
Zestaw umieszczony opakowaniu</t>
    </r>
  </si>
  <si>
    <r>
      <t xml:space="preserve">Zestaw barwników spożywczych w proszku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8 sztuk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waga opakowania:</t>
    </r>
    <r>
      <rPr>
        <sz val="8"/>
        <rFont val="Tahoma"/>
        <family val="2"/>
        <charset val="238"/>
      </rPr>
      <t xml:space="preserve"> 4 g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</si>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</sst>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7" fillId="0" borderId="3" xfId="0" applyFont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7" fillId="4" borderId="0" xfId="0" applyNumberFormat="1" applyFont="1" applyFill="1" applyBorder="1" applyAlignment="1" applyProtection="1">
      <alignment vertical="center" wrapText="1"/>
    </xf>
    <xf numFmtId="0" fontId="6" fillId="0" borderId="18" xfId="0" applyFont="1" applyFill="1" applyBorder="1" applyAlignment="1" applyProtection="1">
      <alignment vertical="center" wrapText="1"/>
    </xf>
    <xf numFmtId="0" fontId="7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11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9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4" fillId="7" borderId="21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Protection="1"/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6" borderId="27" xfId="0" applyFont="1" applyFill="1" applyBorder="1" applyAlignment="1" applyProtection="1">
      <alignment vertical="center" wrapText="1"/>
    </xf>
    <xf numFmtId="4" fontId="7" fillId="4" borderId="18" xfId="0" applyNumberFormat="1" applyFont="1" applyFill="1" applyBorder="1" applyAlignment="1" applyProtection="1">
      <alignment horizontal="center" vertical="center"/>
      <protection locked="0"/>
    </xf>
    <xf numFmtId="9" fontId="7" fillId="4" borderId="18" xfId="0" applyNumberFormat="1" applyFont="1" applyFill="1" applyBorder="1" applyAlignment="1" applyProtection="1">
      <alignment horizontal="center" vertical="center"/>
      <protection locked="0"/>
    </xf>
    <xf numFmtId="4" fontId="7" fillId="4" borderId="14" xfId="0" applyNumberFormat="1" applyFont="1" applyFill="1" applyBorder="1" applyProtection="1">
      <protection locked="0"/>
    </xf>
    <xf numFmtId="4" fontId="7" fillId="4" borderId="3" xfId="0" applyNumberFormat="1" applyFont="1" applyFill="1" applyBorder="1" applyProtection="1">
      <protection locked="0"/>
    </xf>
    <xf numFmtId="4" fontId="7" fillId="4" borderId="16" xfId="0" applyNumberFormat="1" applyFont="1" applyFill="1" applyBorder="1" applyProtection="1">
      <protection locked="0"/>
    </xf>
    <xf numFmtId="9" fontId="7" fillId="4" borderId="14" xfId="0" applyNumberFormat="1" applyFont="1" applyFill="1" applyBorder="1" applyAlignment="1" applyProtection="1">
      <alignment horizontal="center" vertical="center"/>
      <protection locked="0"/>
    </xf>
    <xf numFmtId="9" fontId="7" fillId="4" borderId="3" xfId="0" applyNumberFormat="1" applyFont="1" applyFill="1" applyBorder="1" applyAlignment="1" applyProtection="1">
      <alignment horizontal="center" vertical="center"/>
      <protection locked="0"/>
    </xf>
    <xf numFmtId="9" fontId="7" fillId="4" borderId="16" xfId="0" applyNumberFormat="1" applyFont="1" applyFill="1" applyBorder="1" applyAlignment="1" applyProtection="1">
      <alignment horizontal="center" vertical="center"/>
      <protection locked="0"/>
    </xf>
    <xf numFmtId="4" fontId="9" fillId="3" borderId="14" xfId="0" applyNumberFormat="1" applyFont="1" applyFill="1" applyBorder="1" applyAlignment="1" applyProtection="1">
      <alignment horizontal="center" vertical="center" wrapText="1"/>
    </xf>
    <xf numFmtId="4" fontId="9" fillId="3" borderId="3" xfId="0" applyNumberFormat="1" applyFont="1" applyFill="1" applyBorder="1" applyAlignment="1" applyProtection="1">
      <alignment horizontal="center" vertical="center" wrapText="1"/>
    </xf>
    <xf numFmtId="4" fontId="9" fillId="3" borderId="16" xfId="0" applyNumberFormat="1" applyFont="1" applyFill="1" applyBorder="1" applyAlignment="1" applyProtection="1">
      <alignment horizontal="center" vertical="center" wrapText="1"/>
    </xf>
    <xf numFmtId="4" fontId="9" fillId="3" borderId="18" xfId="0" applyNumberFormat="1" applyFont="1" applyFill="1" applyBorder="1" applyAlignment="1" applyProtection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4" fontId="7" fillId="4" borderId="15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16" xfId="0" applyNumberFormat="1" applyFont="1" applyFill="1" applyBorder="1" applyAlignment="1" applyProtection="1">
      <alignment horizontal="center" vertical="center"/>
    </xf>
    <xf numFmtId="4" fontId="7" fillId="4" borderId="24" xfId="0" applyNumberFormat="1" applyFont="1" applyFill="1" applyBorder="1" applyAlignment="1" applyProtection="1">
      <alignment horizontal="center" vertical="center"/>
    </xf>
    <xf numFmtId="4" fontId="7" fillId="4" borderId="18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right" wrapText="1"/>
    </xf>
    <xf numFmtId="0" fontId="15" fillId="2" borderId="29" xfId="0" applyFont="1" applyFill="1" applyBorder="1" applyAlignment="1" applyProtection="1">
      <alignment horizontal="center" vertical="center" wrapText="1"/>
    </xf>
    <xf numFmtId="0" fontId="15" fillId="2" borderId="30" xfId="0" applyFont="1" applyFill="1" applyBorder="1" applyAlignment="1" applyProtection="1">
      <alignment horizontal="center" vertical="center" wrapText="1"/>
    </xf>
    <xf numFmtId="0" fontId="15" fillId="2" borderId="3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4" fontId="13" fillId="5" borderId="23" xfId="0" applyNumberFormat="1" applyFont="1" applyFill="1" applyBorder="1" applyAlignment="1" applyProtection="1">
      <alignment horizontal="center" vertical="center" wrapText="1"/>
    </xf>
    <xf numFmtId="4" fontId="13" fillId="5" borderId="17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" vertical="center" wrapText="1"/>
    </xf>
    <xf numFmtId="0" fontId="5" fillId="8" borderId="12" xfId="0" applyFont="1" applyFill="1" applyBorder="1" applyAlignment="1" applyProtection="1">
      <alignment horizontal="center" vertical="center" wrapText="1"/>
    </xf>
    <xf numFmtId="0" fontId="5" fillId="8" borderId="26" xfId="0" applyFont="1" applyFill="1" applyBorder="1" applyAlignment="1" applyProtection="1">
      <alignment horizontal="center" vertical="center" wrapText="1"/>
    </xf>
    <xf numFmtId="0" fontId="5" fillId="8" borderId="27" xfId="0" applyFont="1" applyFill="1" applyBorder="1" applyAlignment="1" applyProtection="1">
      <alignment horizontal="center" vertical="center" wrapText="1"/>
    </xf>
    <xf numFmtId="0" fontId="5" fillId="8" borderId="28" xfId="0" applyFont="1" applyFill="1" applyBorder="1" applyAlignment="1" applyProtection="1">
      <alignment horizontal="center" vertical="center" wrapText="1"/>
    </xf>
    <xf numFmtId="4" fontId="13" fillId="5" borderId="23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zoomScale="92" zoomScaleNormal="92" workbookViewId="0">
      <pane ySplit="15120" topLeftCell="A42"/>
      <selection activeCell="C50" sqref="C50"/>
      <selection pane="bottomLeft" activeCell="A42" sqref="A42"/>
    </sheetView>
  </sheetViews>
  <sheetFormatPr defaultRowHeight="12.75" x14ac:dyDescent="0.2"/>
  <cols>
    <col min="1" max="1" width="4.7109375" style="10" customWidth="1"/>
    <col min="2" max="2" width="31.85546875" style="10" customWidth="1"/>
    <col min="3" max="3" width="61.42578125" style="10" customWidth="1"/>
    <col min="4" max="4" width="10.7109375" style="10" customWidth="1"/>
    <col min="5" max="5" width="13.7109375" style="10" customWidth="1"/>
    <col min="6" max="6" width="10.7109375" style="10" customWidth="1"/>
    <col min="7" max="7" width="13.7109375" style="10" customWidth="1"/>
    <col min="8" max="8" width="10.7109375" style="10" customWidth="1"/>
    <col min="9" max="10" width="13.7109375" style="10" customWidth="1"/>
    <col min="11" max="16384" width="9.140625" style="10"/>
  </cols>
  <sheetData>
    <row r="1" spans="1:10" ht="13.5" thickBot="1" x14ac:dyDescent="0.25">
      <c r="I1" s="11" t="s">
        <v>79</v>
      </c>
    </row>
    <row r="2" spans="1:10" s="12" customFormat="1" ht="54.95" customHeight="1" thickTop="1" thickBot="1" x14ac:dyDescent="0.25">
      <c r="A2" s="74" t="s">
        <v>78</v>
      </c>
      <c r="B2" s="75"/>
      <c r="C2" s="75"/>
      <c r="D2" s="75"/>
      <c r="E2" s="75"/>
      <c r="F2" s="75"/>
      <c r="G2" s="75"/>
      <c r="H2" s="75"/>
      <c r="I2" s="75"/>
      <c r="J2" s="76"/>
    </row>
    <row r="3" spans="1:10" s="12" customFormat="1" ht="27.75" customHeight="1" thickTop="1" thickBot="1" x14ac:dyDescent="0.25">
      <c r="A3" s="77" t="s">
        <v>80</v>
      </c>
      <c r="B3" s="77"/>
      <c r="C3" s="77"/>
      <c r="D3" s="77"/>
      <c r="E3" s="77"/>
      <c r="F3" s="77"/>
      <c r="G3" s="77"/>
      <c r="H3" s="13"/>
    </row>
    <row r="4" spans="1:10" ht="46.5" customHeight="1" thickBot="1" x14ac:dyDescent="0.25">
      <c r="A4" s="14" t="s">
        <v>0</v>
      </c>
      <c r="B4" s="14" t="s">
        <v>16</v>
      </c>
      <c r="C4" s="14" t="s">
        <v>35</v>
      </c>
      <c r="D4" s="14" t="s">
        <v>14</v>
      </c>
      <c r="E4" s="14" t="s">
        <v>71</v>
      </c>
      <c r="F4" s="14" t="s">
        <v>15</v>
      </c>
      <c r="G4" s="14" t="s">
        <v>72</v>
      </c>
      <c r="H4" s="15" t="s">
        <v>75</v>
      </c>
      <c r="I4" s="16" t="s">
        <v>73</v>
      </c>
      <c r="J4" s="17" t="s">
        <v>74</v>
      </c>
    </row>
    <row r="5" spans="1:10" ht="13.5" thickBot="1" x14ac:dyDescent="0.25">
      <c r="A5" s="18">
        <v>1</v>
      </c>
      <c r="B5" s="19">
        <v>2</v>
      </c>
      <c r="C5" s="19">
        <v>3</v>
      </c>
      <c r="D5" s="19">
        <v>4</v>
      </c>
      <c r="E5" s="19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</row>
    <row r="6" spans="1:10" ht="21" customHeight="1" thickBot="1" x14ac:dyDescent="0.25">
      <c r="A6" s="85" t="s">
        <v>10</v>
      </c>
      <c r="B6" s="86"/>
      <c r="C6" s="86"/>
      <c r="D6" s="86"/>
      <c r="E6" s="86"/>
      <c r="F6" s="86"/>
      <c r="G6" s="86"/>
      <c r="H6" s="86"/>
      <c r="I6" s="86"/>
      <c r="J6" s="87"/>
    </row>
    <row r="7" spans="1:10" s="23" customFormat="1" ht="133.5" customHeight="1" x14ac:dyDescent="0.2">
      <c r="A7" s="20">
        <v>1</v>
      </c>
      <c r="B7" s="21" t="s">
        <v>2</v>
      </c>
      <c r="C7" s="9" t="s">
        <v>53</v>
      </c>
      <c r="D7" s="22" t="s">
        <v>12</v>
      </c>
      <c r="E7" s="55"/>
      <c r="F7" s="49">
        <v>1</v>
      </c>
      <c r="G7" s="61">
        <f>ROUNDUP((E7*F7),2)</f>
        <v>0</v>
      </c>
      <c r="H7" s="58"/>
      <c r="I7" s="66">
        <f t="shared" ref="I7" si="0">G7*H7</f>
        <v>0</v>
      </c>
      <c r="J7" s="67">
        <f t="shared" ref="J7" si="1">G7+I7</f>
        <v>0</v>
      </c>
    </row>
    <row r="8" spans="1:10" s="23" customFormat="1" ht="41.25" customHeight="1" x14ac:dyDescent="0.2">
      <c r="A8" s="24">
        <v>2</v>
      </c>
      <c r="B8" s="6" t="s">
        <v>17</v>
      </c>
      <c r="C8" s="1" t="s">
        <v>81</v>
      </c>
      <c r="D8" s="25" t="s">
        <v>12</v>
      </c>
      <c r="E8" s="56"/>
      <c r="F8" s="25">
        <v>1</v>
      </c>
      <c r="G8" s="62">
        <f t="shared" ref="G8:G48" si="2">ROUNDUP((E8*F8),2)</f>
        <v>0</v>
      </c>
      <c r="H8" s="59"/>
      <c r="I8" s="68">
        <f t="shared" ref="I8:I48" si="3">G8*H8</f>
        <v>0</v>
      </c>
      <c r="J8" s="69">
        <f t="shared" ref="J8:J48" si="4">G8+I8</f>
        <v>0</v>
      </c>
    </row>
    <row r="9" spans="1:10" s="23" customFormat="1" ht="159" customHeight="1" x14ac:dyDescent="0.2">
      <c r="A9" s="24">
        <v>3</v>
      </c>
      <c r="B9" s="26" t="s">
        <v>21</v>
      </c>
      <c r="C9" s="2" t="s">
        <v>54</v>
      </c>
      <c r="D9" s="25" t="s">
        <v>12</v>
      </c>
      <c r="E9" s="56"/>
      <c r="F9" s="25">
        <v>1</v>
      </c>
      <c r="G9" s="62">
        <f t="shared" si="2"/>
        <v>0</v>
      </c>
      <c r="H9" s="59"/>
      <c r="I9" s="68">
        <f t="shared" si="3"/>
        <v>0</v>
      </c>
      <c r="J9" s="69">
        <f t="shared" si="4"/>
        <v>0</v>
      </c>
    </row>
    <row r="10" spans="1:10" s="23" customFormat="1" ht="79.5" customHeight="1" x14ac:dyDescent="0.2">
      <c r="A10" s="24">
        <v>4</v>
      </c>
      <c r="B10" s="26" t="s">
        <v>3</v>
      </c>
      <c r="C10" s="3" t="s">
        <v>82</v>
      </c>
      <c r="D10" s="25" t="s">
        <v>12</v>
      </c>
      <c r="E10" s="56"/>
      <c r="F10" s="25">
        <v>1</v>
      </c>
      <c r="G10" s="62">
        <f t="shared" si="2"/>
        <v>0</v>
      </c>
      <c r="H10" s="59"/>
      <c r="I10" s="68">
        <f t="shared" si="3"/>
        <v>0</v>
      </c>
      <c r="J10" s="69">
        <f t="shared" si="4"/>
        <v>0</v>
      </c>
    </row>
    <row r="11" spans="1:10" s="23" customFormat="1" ht="91.5" customHeight="1" x14ac:dyDescent="0.2">
      <c r="A11" s="24">
        <v>5</v>
      </c>
      <c r="B11" s="26" t="s">
        <v>22</v>
      </c>
      <c r="C11" s="3" t="s">
        <v>55</v>
      </c>
      <c r="D11" s="25" t="s">
        <v>12</v>
      </c>
      <c r="E11" s="56"/>
      <c r="F11" s="25">
        <v>1</v>
      </c>
      <c r="G11" s="62">
        <f t="shared" si="2"/>
        <v>0</v>
      </c>
      <c r="H11" s="59"/>
      <c r="I11" s="68">
        <f t="shared" si="3"/>
        <v>0</v>
      </c>
      <c r="J11" s="69">
        <f t="shared" si="4"/>
        <v>0</v>
      </c>
    </row>
    <row r="12" spans="1:10" s="23" customFormat="1" ht="221.25" customHeight="1" x14ac:dyDescent="0.2">
      <c r="A12" s="24">
        <v>6</v>
      </c>
      <c r="B12" s="26" t="s">
        <v>4</v>
      </c>
      <c r="C12" s="3" t="s">
        <v>83</v>
      </c>
      <c r="D12" s="25" t="s">
        <v>12</v>
      </c>
      <c r="E12" s="56"/>
      <c r="F12" s="25">
        <v>1</v>
      </c>
      <c r="G12" s="62">
        <f t="shared" si="2"/>
        <v>0</v>
      </c>
      <c r="H12" s="59"/>
      <c r="I12" s="68">
        <f t="shared" si="3"/>
        <v>0</v>
      </c>
      <c r="J12" s="69">
        <f t="shared" si="4"/>
        <v>0</v>
      </c>
    </row>
    <row r="13" spans="1:10" s="23" customFormat="1" ht="45.75" customHeight="1" x14ac:dyDescent="0.2">
      <c r="A13" s="24" t="s">
        <v>56</v>
      </c>
      <c r="B13" s="84" t="s">
        <v>23</v>
      </c>
      <c r="C13" s="1" t="s">
        <v>84</v>
      </c>
      <c r="D13" s="25" t="s">
        <v>12</v>
      </c>
      <c r="E13" s="56"/>
      <c r="F13" s="25">
        <v>1</v>
      </c>
      <c r="G13" s="62">
        <f t="shared" si="2"/>
        <v>0</v>
      </c>
      <c r="H13" s="59"/>
      <c r="I13" s="68">
        <f t="shared" si="3"/>
        <v>0</v>
      </c>
      <c r="J13" s="69">
        <f t="shared" si="4"/>
        <v>0</v>
      </c>
    </row>
    <row r="14" spans="1:10" s="23" customFormat="1" ht="43.5" customHeight="1" x14ac:dyDescent="0.2">
      <c r="A14" s="24" t="s">
        <v>57</v>
      </c>
      <c r="B14" s="84"/>
      <c r="C14" s="1" t="s">
        <v>61</v>
      </c>
      <c r="D14" s="25" t="s">
        <v>12</v>
      </c>
      <c r="E14" s="56"/>
      <c r="F14" s="25">
        <v>1</v>
      </c>
      <c r="G14" s="62">
        <f t="shared" si="2"/>
        <v>0</v>
      </c>
      <c r="H14" s="59"/>
      <c r="I14" s="68">
        <f t="shared" si="3"/>
        <v>0</v>
      </c>
      <c r="J14" s="69">
        <f t="shared" si="4"/>
        <v>0</v>
      </c>
    </row>
    <row r="15" spans="1:10" s="23" customFormat="1" ht="51.75" customHeight="1" x14ac:dyDescent="0.2">
      <c r="A15" s="24" t="s">
        <v>58</v>
      </c>
      <c r="B15" s="84"/>
      <c r="C15" s="1" t="s">
        <v>62</v>
      </c>
      <c r="D15" s="25" t="s">
        <v>12</v>
      </c>
      <c r="E15" s="56"/>
      <c r="F15" s="25">
        <v>1</v>
      </c>
      <c r="G15" s="62">
        <f t="shared" si="2"/>
        <v>0</v>
      </c>
      <c r="H15" s="59"/>
      <c r="I15" s="68">
        <f t="shared" si="3"/>
        <v>0</v>
      </c>
      <c r="J15" s="69">
        <f t="shared" si="4"/>
        <v>0</v>
      </c>
    </row>
    <row r="16" spans="1:10" s="23" customFormat="1" ht="36" customHeight="1" x14ac:dyDescent="0.2">
      <c r="A16" s="24" t="s">
        <v>59</v>
      </c>
      <c r="B16" s="84"/>
      <c r="C16" s="1" t="s">
        <v>85</v>
      </c>
      <c r="D16" s="25" t="s">
        <v>12</v>
      </c>
      <c r="E16" s="56"/>
      <c r="F16" s="25">
        <v>1</v>
      </c>
      <c r="G16" s="62">
        <f t="shared" si="2"/>
        <v>0</v>
      </c>
      <c r="H16" s="59"/>
      <c r="I16" s="68">
        <f t="shared" si="3"/>
        <v>0</v>
      </c>
      <c r="J16" s="69">
        <f t="shared" si="4"/>
        <v>0</v>
      </c>
    </row>
    <row r="17" spans="1:10" s="23" customFormat="1" ht="48" customHeight="1" x14ac:dyDescent="0.2">
      <c r="A17" s="24" t="s">
        <v>60</v>
      </c>
      <c r="B17" s="84"/>
      <c r="C17" s="1" t="s">
        <v>63</v>
      </c>
      <c r="D17" s="25" t="s">
        <v>12</v>
      </c>
      <c r="E17" s="56"/>
      <c r="F17" s="25">
        <v>1</v>
      </c>
      <c r="G17" s="62">
        <f t="shared" si="2"/>
        <v>0</v>
      </c>
      <c r="H17" s="59"/>
      <c r="I17" s="68">
        <f t="shared" si="3"/>
        <v>0</v>
      </c>
      <c r="J17" s="69">
        <f t="shared" si="4"/>
        <v>0</v>
      </c>
    </row>
    <row r="18" spans="1:10" s="23" customFormat="1" ht="46.5" customHeight="1" x14ac:dyDescent="0.2">
      <c r="A18" s="27">
        <v>8</v>
      </c>
      <c r="B18" s="28" t="s">
        <v>5</v>
      </c>
      <c r="C18" s="4" t="s">
        <v>86</v>
      </c>
      <c r="D18" s="25" t="s">
        <v>12</v>
      </c>
      <c r="E18" s="56"/>
      <c r="F18" s="25">
        <v>1</v>
      </c>
      <c r="G18" s="62">
        <f t="shared" si="2"/>
        <v>0</v>
      </c>
      <c r="H18" s="59"/>
      <c r="I18" s="68">
        <f t="shared" si="3"/>
        <v>0</v>
      </c>
      <c r="J18" s="69">
        <f t="shared" si="4"/>
        <v>0</v>
      </c>
    </row>
    <row r="19" spans="1:10" s="23" customFormat="1" ht="37.5" customHeight="1" x14ac:dyDescent="0.2">
      <c r="A19" s="27">
        <v>9</v>
      </c>
      <c r="B19" s="28" t="s">
        <v>48</v>
      </c>
      <c r="C19" s="29" t="s">
        <v>51</v>
      </c>
      <c r="D19" s="25" t="s">
        <v>12</v>
      </c>
      <c r="E19" s="56"/>
      <c r="F19" s="25">
        <v>1</v>
      </c>
      <c r="G19" s="62">
        <f t="shared" si="2"/>
        <v>0</v>
      </c>
      <c r="H19" s="59"/>
      <c r="I19" s="68">
        <f t="shared" si="3"/>
        <v>0</v>
      </c>
      <c r="J19" s="69">
        <f t="shared" si="4"/>
        <v>0</v>
      </c>
    </row>
    <row r="20" spans="1:10" s="23" customFormat="1" ht="46.5" customHeight="1" x14ac:dyDescent="0.2">
      <c r="A20" s="27">
        <v>10</v>
      </c>
      <c r="B20" s="28" t="s">
        <v>18</v>
      </c>
      <c r="C20" s="29" t="s">
        <v>50</v>
      </c>
      <c r="D20" s="25" t="s">
        <v>12</v>
      </c>
      <c r="E20" s="56"/>
      <c r="F20" s="25">
        <v>1</v>
      </c>
      <c r="G20" s="62">
        <f t="shared" si="2"/>
        <v>0</v>
      </c>
      <c r="H20" s="59"/>
      <c r="I20" s="68">
        <f t="shared" si="3"/>
        <v>0</v>
      </c>
      <c r="J20" s="69">
        <f t="shared" si="4"/>
        <v>0</v>
      </c>
    </row>
    <row r="21" spans="1:10" s="23" customFormat="1" ht="69.75" customHeight="1" x14ac:dyDescent="0.2">
      <c r="A21" s="27">
        <v>11</v>
      </c>
      <c r="B21" s="28" t="s">
        <v>19</v>
      </c>
      <c r="C21" s="29" t="s">
        <v>65</v>
      </c>
      <c r="D21" s="25" t="s">
        <v>12</v>
      </c>
      <c r="E21" s="56"/>
      <c r="F21" s="25">
        <v>1</v>
      </c>
      <c r="G21" s="62">
        <f t="shared" si="2"/>
        <v>0</v>
      </c>
      <c r="H21" s="59"/>
      <c r="I21" s="68">
        <f t="shared" si="3"/>
        <v>0</v>
      </c>
      <c r="J21" s="69">
        <f t="shared" si="4"/>
        <v>0</v>
      </c>
    </row>
    <row r="22" spans="1:10" s="23" customFormat="1" ht="30.75" customHeight="1" x14ac:dyDescent="0.2">
      <c r="A22" s="27">
        <v>12</v>
      </c>
      <c r="B22" s="28" t="s">
        <v>6</v>
      </c>
      <c r="C22" s="29" t="s">
        <v>52</v>
      </c>
      <c r="D22" s="30" t="s">
        <v>12</v>
      </c>
      <c r="E22" s="56"/>
      <c r="F22" s="31">
        <v>8</v>
      </c>
      <c r="G22" s="62">
        <f t="shared" si="2"/>
        <v>0</v>
      </c>
      <c r="H22" s="59"/>
      <c r="I22" s="68">
        <f t="shared" si="3"/>
        <v>0</v>
      </c>
      <c r="J22" s="69">
        <f t="shared" si="4"/>
        <v>0</v>
      </c>
    </row>
    <row r="23" spans="1:10" s="23" customFormat="1" ht="38.25" customHeight="1" x14ac:dyDescent="0.2">
      <c r="A23" s="27">
        <v>13</v>
      </c>
      <c r="B23" s="28" t="s">
        <v>7</v>
      </c>
      <c r="C23" s="1" t="s">
        <v>87</v>
      </c>
      <c r="D23" s="30" t="s">
        <v>12</v>
      </c>
      <c r="E23" s="56"/>
      <c r="F23" s="31">
        <v>1</v>
      </c>
      <c r="G23" s="62">
        <f t="shared" si="2"/>
        <v>0</v>
      </c>
      <c r="H23" s="59"/>
      <c r="I23" s="68">
        <f t="shared" si="3"/>
        <v>0</v>
      </c>
      <c r="J23" s="69">
        <f t="shared" si="4"/>
        <v>0</v>
      </c>
    </row>
    <row r="24" spans="1:10" s="23" customFormat="1" ht="27.75" customHeight="1" x14ac:dyDescent="0.2">
      <c r="A24" s="27">
        <v>14</v>
      </c>
      <c r="B24" s="28" t="s">
        <v>8</v>
      </c>
      <c r="C24" s="1" t="s">
        <v>64</v>
      </c>
      <c r="D24" s="30" t="s">
        <v>12</v>
      </c>
      <c r="E24" s="56"/>
      <c r="F24" s="31">
        <v>1</v>
      </c>
      <c r="G24" s="62">
        <f t="shared" si="2"/>
        <v>0</v>
      </c>
      <c r="H24" s="59"/>
      <c r="I24" s="68">
        <f t="shared" si="3"/>
        <v>0</v>
      </c>
      <c r="J24" s="69">
        <f t="shared" si="4"/>
        <v>0</v>
      </c>
    </row>
    <row r="25" spans="1:10" s="23" customFormat="1" ht="48" customHeight="1" x14ac:dyDescent="0.2">
      <c r="A25" s="27">
        <v>15</v>
      </c>
      <c r="B25" s="28" t="s">
        <v>9</v>
      </c>
      <c r="C25" s="1" t="s">
        <v>88</v>
      </c>
      <c r="D25" s="30" t="s">
        <v>12</v>
      </c>
      <c r="E25" s="56"/>
      <c r="F25" s="31">
        <v>1</v>
      </c>
      <c r="G25" s="62">
        <f t="shared" si="2"/>
        <v>0</v>
      </c>
      <c r="H25" s="59"/>
      <c r="I25" s="68">
        <f t="shared" si="3"/>
        <v>0</v>
      </c>
      <c r="J25" s="69">
        <f t="shared" si="4"/>
        <v>0</v>
      </c>
    </row>
    <row r="26" spans="1:10" s="23" customFormat="1" ht="46.5" customHeight="1" x14ac:dyDescent="0.2">
      <c r="A26" s="27">
        <v>16</v>
      </c>
      <c r="B26" s="28" t="s">
        <v>24</v>
      </c>
      <c r="C26" s="1" t="s">
        <v>89</v>
      </c>
      <c r="D26" s="25" t="s">
        <v>11</v>
      </c>
      <c r="E26" s="56"/>
      <c r="F26" s="25">
        <v>1</v>
      </c>
      <c r="G26" s="62">
        <f t="shared" si="2"/>
        <v>0</v>
      </c>
      <c r="H26" s="59"/>
      <c r="I26" s="68">
        <f t="shared" si="3"/>
        <v>0</v>
      </c>
      <c r="J26" s="69">
        <f t="shared" si="4"/>
        <v>0</v>
      </c>
    </row>
    <row r="27" spans="1:10" s="23" customFormat="1" ht="112.5" customHeight="1" x14ac:dyDescent="0.2">
      <c r="A27" s="27">
        <v>17</v>
      </c>
      <c r="B27" s="28" t="s">
        <v>25</v>
      </c>
      <c r="C27" s="1" t="s">
        <v>90</v>
      </c>
      <c r="D27" s="25" t="s">
        <v>12</v>
      </c>
      <c r="E27" s="56"/>
      <c r="F27" s="25">
        <v>1</v>
      </c>
      <c r="G27" s="62">
        <f t="shared" si="2"/>
        <v>0</v>
      </c>
      <c r="H27" s="59"/>
      <c r="I27" s="68">
        <f t="shared" si="3"/>
        <v>0</v>
      </c>
      <c r="J27" s="69">
        <f t="shared" si="4"/>
        <v>0</v>
      </c>
    </row>
    <row r="28" spans="1:10" s="23" customFormat="1" ht="39" customHeight="1" x14ac:dyDescent="0.2">
      <c r="A28" s="27">
        <v>18</v>
      </c>
      <c r="B28" s="28" t="s">
        <v>20</v>
      </c>
      <c r="C28" s="29" t="s">
        <v>47</v>
      </c>
      <c r="D28" s="25" t="s">
        <v>13</v>
      </c>
      <c r="E28" s="56"/>
      <c r="F28" s="25">
        <v>1</v>
      </c>
      <c r="G28" s="62">
        <f t="shared" si="2"/>
        <v>0</v>
      </c>
      <c r="H28" s="59"/>
      <c r="I28" s="68">
        <f t="shared" si="3"/>
        <v>0</v>
      </c>
      <c r="J28" s="69">
        <f t="shared" si="4"/>
        <v>0</v>
      </c>
    </row>
    <row r="29" spans="1:10" s="23" customFormat="1" ht="39.75" customHeight="1" x14ac:dyDescent="0.2">
      <c r="A29" s="27">
        <v>19</v>
      </c>
      <c r="B29" s="32" t="s">
        <v>26</v>
      </c>
      <c r="C29" s="29" t="s">
        <v>49</v>
      </c>
      <c r="D29" s="25" t="s">
        <v>11</v>
      </c>
      <c r="E29" s="56"/>
      <c r="F29" s="25">
        <v>1</v>
      </c>
      <c r="G29" s="62">
        <f t="shared" si="2"/>
        <v>0</v>
      </c>
      <c r="H29" s="59"/>
      <c r="I29" s="68">
        <f t="shared" si="3"/>
        <v>0</v>
      </c>
      <c r="J29" s="69">
        <f t="shared" si="4"/>
        <v>0</v>
      </c>
    </row>
    <row r="30" spans="1:10" s="23" customFormat="1" ht="79.5" customHeight="1" x14ac:dyDescent="0.2">
      <c r="A30" s="27">
        <v>20</v>
      </c>
      <c r="B30" s="33" t="s">
        <v>27</v>
      </c>
      <c r="C30" s="34" t="s">
        <v>46</v>
      </c>
      <c r="D30" s="25" t="s">
        <v>12</v>
      </c>
      <c r="E30" s="56"/>
      <c r="F30" s="25">
        <v>1</v>
      </c>
      <c r="G30" s="62">
        <f t="shared" si="2"/>
        <v>0</v>
      </c>
      <c r="H30" s="59"/>
      <c r="I30" s="68">
        <f t="shared" si="3"/>
        <v>0</v>
      </c>
      <c r="J30" s="69">
        <f t="shared" si="4"/>
        <v>0</v>
      </c>
    </row>
    <row r="31" spans="1:10" s="23" customFormat="1" ht="48.75" customHeight="1" x14ac:dyDescent="0.2">
      <c r="A31" s="27">
        <v>21</v>
      </c>
      <c r="B31" s="28" t="s">
        <v>28</v>
      </c>
      <c r="C31" s="4" t="s">
        <v>66</v>
      </c>
      <c r="D31" s="25" t="s">
        <v>12</v>
      </c>
      <c r="E31" s="56"/>
      <c r="F31" s="25">
        <v>1</v>
      </c>
      <c r="G31" s="62">
        <f t="shared" si="2"/>
        <v>0</v>
      </c>
      <c r="H31" s="59"/>
      <c r="I31" s="68">
        <f t="shared" si="3"/>
        <v>0</v>
      </c>
      <c r="J31" s="69">
        <f t="shared" si="4"/>
        <v>0</v>
      </c>
    </row>
    <row r="32" spans="1:10" s="23" customFormat="1" ht="37.5" customHeight="1" x14ac:dyDescent="0.2">
      <c r="A32" s="27">
        <v>22</v>
      </c>
      <c r="B32" s="28" t="s">
        <v>29</v>
      </c>
      <c r="C32" s="1" t="s">
        <v>91</v>
      </c>
      <c r="D32" s="25" t="s">
        <v>12</v>
      </c>
      <c r="E32" s="56"/>
      <c r="F32" s="25">
        <v>1</v>
      </c>
      <c r="G32" s="62">
        <f t="shared" si="2"/>
        <v>0</v>
      </c>
      <c r="H32" s="59"/>
      <c r="I32" s="68">
        <f t="shared" si="3"/>
        <v>0</v>
      </c>
      <c r="J32" s="69">
        <f t="shared" si="4"/>
        <v>0</v>
      </c>
    </row>
    <row r="33" spans="1:10" s="23" customFormat="1" ht="52.5" customHeight="1" x14ac:dyDescent="0.2">
      <c r="A33" s="27">
        <v>23</v>
      </c>
      <c r="B33" s="28" t="s">
        <v>30</v>
      </c>
      <c r="C33" s="1" t="s">
        <v>92</v>
      </c>
      <c r="D33" s="25" t="s">
        <v>12</v>
      </c>
      <c r="E33" s="56"/>
      <c r="F33" s="25">
        <v>1</v>
      </c>
      <c r="G33" s="62">
        <f t="shared" si="2"/>
        <v>0</v>
      </c>
      <c r="H33" s="59"/>
      <c r="I33" s="68">
        <f t="shared" si="3"/>
        <v>0</v>
      </c>
      <c r="J33" s="69">
        <f t="shared" si="4"/>
        <v>0</v>
      </c>
    </row>
    <row r="34" spans="1:10" s="23" customFormat="1" ht="80.25" customHeight="1" x14ac:dyDescent="0.2">
      <c r="A34" s="27">
        <v>24</v>
      </c>
      <c r="B34" s="28" t="s">
        <v>31</v>
      </c>
      <c r="C34" s="5" t="s">
        <v>93</v>
      </c>
      <c r="D34" s="25" t="s">
        <v>12</v>
      </c>
      <c r="E34" s="56"/>
      <c r="F34" s="25">
        <v>1</v>
      </c>
      <c r="G34" s="62">
        <f t="shared" si="2"/>
        <v>0</v>
      </c>
      <c r="H34" s="59"/>
      <c r="I34" s="68">
        <f t="shared" si="3"/>
        <v>0</v>
      </c>
      <c r="J34" s="69">
        <f t="shared" si="4"/>
        <v>0</v>
      </c>
    </row>
    <row r="35" spans="1:10" s="23" customFormat="1" ht="39.75" customHeight="1" x14ac:dyDescent="0.2">
      <c r="A35" s="27">
        <v>25</v>
      </c>
      <c r="B35" s="28" t="s">
        <v>32</v>
      </c>
      <c r="C35" s="6" t="s">
        <v>94</v>
      </c>
      <c r="D35" s="25" t="s">
        <v>12</v>
      </c>
      <c r="E35" s="56"/>
      <c r="F35" s="25">
        <v>1</v>
      </c>
      <c r="G35" s="62">
        <f t="shared" si="2"/>
        <v>0</v>
      </c>
      <c r="H35" s="59"/>
      <c r="I35" s="68">
        <f t="shared" si="3"/>
        <v>0</v>
      </c>
      <c r="J35" s="69">
        <f t="shared" si="4"/>
        <v>0</v>
      </c>
    </row>
    <row r="36" spans="1:10" s="23" customFormat="1" ht="51.75" customHeight="1" x14ac:dyDescent="0.2">
      <c r="A36" s="27">
        <v>26</v>
      </c>
      <c r="B36" s="28" t="s">
        <v>33</v>
      </c>
      <c r="C36" s="1" t="s">
        <v>95</v>
      </c>
      <c r="D36" s="25" t="s">
        <v>12</v>
      </c>
      <c r="E36" s="56"/>
      <c r="F36" s="25">
        <v>1</v>
      </c>
      <c r="G36" s="62">
        <f t="shared" si="2"/>
        <v>0</v>
      </c>
      <c r="H36" s="59"/>
      <c r="I36" s="68">
        <f t="shared" si="3"/>
        <v>0</v>
      </c>
      <c r="J36" s="69">
        <f t="shared" si="4"/>
        <v>0</v>
      </c>
    </row>
    <row r="37" spans="1:10" s="23" customFormat="1" ht="36.75" customHeight="1" x14ac:dyDescent="0.2">
      <c r="A37" s="27">
        <v>27</v>
      </c>
      <c r="B37" s="28" t="s">
        <v>34</v>
      </c>
      <c r="C37" s="1" t="s">
        <v>96</v>
      </c>
      <c r="D37" s="25" t="s">
        <v>12</v>
      </c>
      <c r="E37" s="56"/>
      <c r="F37" s="25">
        <v>1</v>
      </c>
      <c r="G37" s="62">
        <f t="shared" si="2"/>
        <v>0</v>
      </c>
      <c r="H37" s="59"/>
      <c r="I37" s="68">
        <f t="shared" si="3"/>
        <v>0</v>
      </c>
      <c r="J37" s="69">
        <f t="shared" si="4"/>
        <v>0</v>
      </c>
    </row>
    <row r="38" spans="1:10" s="23" customFormat="1" ht="36.75" customHeight="1" x14ac:dyDescent="0.2">
      <c r="A38" s="27">
        <v>28</v>
      </c>
      <c r="B38" s="28" t="s">
        <v>36</v>
      </c>
      <c r="C38" s="3" t="s">
        <v>76</v>
      </c>
      <c r="D38" s="30" t="s">
        <v>12</v>
      </c>
      <c r="E38" s="56"/>
      <c r="F38" s="31">
        <v>1</v>
      </c>
      <c r="G38" s="62">
        <f t="shared" si="2"/>
        <v>0</v>
      </c>
      <c r="H38" s="59"/>
      <c r="I38" s="68">
        <f t="shared" si="3"/>
        <v>0</v>
      </c>
      <c r="J38" s="69">
        <f t="shared" si="4"/>
        <v>0</v>
      </c>
    </row>
    <row r="39" spans="1:10" s="23" customFormat="1" ht="56.25" customHeight="1" x14ac:dyDescent="0.2">
      <c r="A39" s="27">
        <v>29</v>
      </c>
      <c r="B39" s="28" t="s">
        <v>37</v>
      </c>
      <c r="C39" s="3" t="s">
        <v>97</v>
      </c>
      <c r="D39" s="30" t="s">
        <v>12</v>
      </c>
      <c r="E39" s="56"/>
      <c r="F39" s="31">
        <v>1</v>
      </c>
      <c r="G39" s="62">
        <f t="shared" si="2"/>
        <v>0</v>
      </c>
      <c r="H39" s="59"/>
      <c r="I39" s="68">
        <f t="shared" si="3"/>
        <v>0</v>
      </c>
      <c r="J39" s="69">
        <f t="shared" si="4"/>
        <v>0</v>
      </c>
    </row>
    <row r="40" spans="1:10" s="23" customFormat="1" ht="78.75" customHeight="1" x14ac:dyDescent="0.2">
      <c r="A40" s="27">
        <v>30</v>
      </c>
      <c r="B40" s="28" t="s">
        <v>38</v>
      </c>
      <c r="C40" s="3" t="s">
        <v>98</v>
      </c>
      <c r="D40" s="30" t="s">
        <v>12</v>
      </c>
      <c r="E40" s="56"/>
      <c r="F40" s="31">
        <v>1</v>
      </c>
      <c r="G40" s="62">
        <f t="shared" si="2"/>
        <v>0</v>
      </c>
      <c r="H40" s="59"/>
      <c r="I40" s="68">
        <f t="shared" si="3"/>
        <v>0</v>
      </c>
      <c r="J40" s="69">
        <f t="shared" si="4"/>
        <v>0</v>
      </c>
    </row>
    <row r="41" spans="1:10" s="23" customFormat="1" ht="70.5" customHeight="1" x14ac:dyDescent="0.2">
      <c r="A41" s="27">
        <v>31</v>
      </c>
      <c r="B41" s="28" t="s">
        <v>39</v>
      </c>
      <c r="C41" s="3" t="s">
        <v>99</v>
      </c>
      <c r="D41" s="30" t="s">
        <v>12</v>
      </c>
      <c r="E41" s="56"/>
      <c r="F41" s="31">
        <v>1</v>
      </c>
      <c r="G41" s="62">
        <f t="shared" si="2"/>
        <v>0</v>
      </c>
      <c r="H41" s="59"/>
      <c r="I41" s="68">
        <f t="shared" si="3"/>
        <v>0</v>
      </c>
      <c r="J41" s="69">
        <f t="shared" si="4"/>
        <v>0</v>
      </c>
    </row>
    <row r="42" spans="1:10" s="23" customFormat="1" ht="59.25" customHeight="1" x14ac:dyDescent="0.2">
      <c r="A42" s="27">
        <v>32</v>
      </c>
      <c r="B42" s="28" t="s">
        <v>40</v>
      </c>
      <c r="C42" s="1" t="s">
        <v>100</v>
      </c>
      <c r="D42" s="30" t="s">
        <v>12</v>
      </c>
      <c r="E42" s="56"/>
      <c r="F42" s="31">
        <v>1</v>
      </c>
      <c r="G42" s="62">
        <f t="shared" si="2"/>
        <v>0</v>
      </c>
      <c r="H42" s="59"/>
      <c r="I42" s="68">
        <f t="shared" si="3"/>
        <v>0</v>
      </c>
      <c r="J42" s="69">
        <f t="shared" si="4"/>
        <v>0</v>
      </c>
    </row>
    <row r="43" spans="1:10" s="23" customFormat="1" ht="51.75" customHeight="1" x14ac:dyDescent="0.2">
      <c r="A43" s="27">
        <v>33</v>
      </c>
      <c r="B43" s="28" t="s">
        <v>41</v>
      </c>
      <c r="C43" s="4" t="s">
        <v>101</v>
      </c>
      <c r="D43" s="31" t="s">
        <v>12</v>
      </c>
      <c r="E43" s="56"/>
      <c r="F43" s="31">
        <v>1</v>
      </c>
      <c r="G43" s="62">
        <f t="shared" si="2"/>
        <v>0</v>
      </c>
      <c r="H43" s="59"/>
      <c r="I43" s="68">
        <f t="shared" si="3"/>
        <v>0</v>
      </c>
      <c r="J43" s="69">
        <f t="shared" si="4"/>
        <v>0</v>
      </c>
    </row>
    <row r="44" spans="1:10" s="23" customFormat="1" ht="41.25" customHeight="1" x14ac:dyDescent="0.2">
      <c r="A44" s="27">
        <v>34</v>
      </c>
      <c r="B44" s="28" t="s">
        <v>42</v>
      </c>
      <c r="C44" s="4" t="s">
        <v>67</v>
      </c>
      <c r="D44" s="30" t="s">
        <v>12</v>
      </c>
      <c r="E44" s="56"/>
      <c r="F44" s="31">
        <v>1</v>
      </c>
      <c r="G44" s="62">
        <f t="shared" si="2"/>
        <v>0</v>
      </c>
      <c r="H44" s="59"/>
      <c r="I44" s="68">
        <f t="shared" si="3"/>
        <v>0</v>
      </c>
      <c r="J44" s="69">
        <f t="shared" si="4"/>
        <v>0</v>
      </c>
    </row>
    <row r="45" spans="1:10" s="23" customFormat="1" ht="49.5" customHeight="1" x14ac:dyDescent="0.2">
      <c r="A45" s="27">
        <v>35</v>
      </c>
      <c r="B45" s="28" t="s">
        <v>43</v>
      </c>
      <c r="C45" s="4" t="s">
        <v>102</v>
      </c>
      <c r="D45" s="30" t="s">
        <v>12</v>
      </c>
      <c r="E45" s="56"/>
      <c r="F45" s="31">
        <v>2</v>
      </c>
      <c r="G45" s="62">
        <f t="shared" si="2"/>
        <v>0</v>
      </c>
      <c r="H45" s="59"/>
      <c r="I45" s="68">
        <f t="shared" si="3"/>
        <v>0</v>
      </c>
      <c r="J45" s="69">
        <f t="shared" si="4"/>
        <v>0</v>
      </c>
    </row>
    <row r="46" spans="1:10" s="23" customFormat="1" ht="49.5" customHeight="1" x14ac:dyDescent="0.2">
      <c r="A46" s="27">
        <v>36</v>
      </c>
      <c r="B46" s="28" t="s">
        <v>77</v>
      </c>
      <c r="C46" s="1" t="s">
        <v>103</v>
      </c>
      <c r="D46" s="35" t="s">
        <v>13</v>
      </c>
      <c r="E46" s="56"/>
      <c r="F46" s="35">
        <v>1</v>
      </c>
      <c r="G46" s="62">
        <f t="shared" si="2"/>
        <v>0</v>
      </c>
      <c r="H46" s="59"/>
      <c r="I46" s="68">
        <f t="shared" si="3"/>
        <v>0</v>
      </c>
      <c r="J46" s="69">
        <f t="shared" si="4"/>
        <v>0</v>
      </c>
    </row>
    <row r="47" spans="1:10" s="23" customFormat="1" ht="59.25" customHeight="1" x14ac:dyDescent="0.2">
      <c r="A47" s="27">
        <v>37</v>
      </c>
      <c r="B47" s="28" t="s">
        <v>44</v>
      </c>
      <c r="C47" s="1" t="s">
        <v>104</v>
      </c>
      <c r="D47" s="30" t="s">
        <v>13</v>
      </c>
      <c r="E47" s="56"/>
      <c r="F47" s="31">
        <v>1</v>
      </c>
      <c r="G47" s="62">
        <f t="shared" si="2"/>
        <v>0</v>
      </c>
      <c r="H47" s="59"/>
      <c r="I47" s="68">
        <f t="shared" si="3"/>
        <v>0</v>
      </c>
      <c r="J47" s="69">
        <f t="shared" si="4"/>
        <v>0</v>
      </c>
    </row>
    <row r="48" spans="1:10" s="23" customFormat="1" ht="39.75" customHeight="1" thickBot="1" x14ac:dyDescent="0.25">
      <c r="A48" s="27">
        <v>38</v>
      </c>
      <c r="B48" s="36" t="s">
        <v>45</v>
      </c>
      <c r="C48" s="37" t="s">
        <v>105</v>
      </c>
      <c r="D48" s="38" t="s">
        <v>11</v>
      </c>
      <c r="E48" s="57"/>
      <c r="F48" s="50">
        <v>2</v>
      </c>
      <c r="G48" s="63">
        <f t="shared" si="2"/>
        <v>0</v>
      </c>
      <c r="H48" s="60"/>
      <c r="I48" s="70">
        <f t="shared" si="3"/>
        <v>0</v>
      </c>
      <c r="J48" s="71">
        <f t="shared" si="4"/>
        <v>0</v>
      </c>
    </row>
    <row r="49" spans="1:10" s="23" customFormat="1" ht="20.25" customHeight="1" thickBot="1" x14ac:dyDescent="0.25">
      <c r="A49" s="88" t="s">
        <v>69</v>
      </c>
      <c r="B49" s="89"/>
      <c r="C49" s="89"/>
      <c r="D49" s="89"/>
      <c r="E49" s="89"/>
      <c r="F49" s="89"/>
      <c r="G49" s="89"/>
      <c r="H49" s="89"/>
      <c r="I49" s="89"/>
      <c r="J49" s="90"/>
    </row>
    <row r="50" spans="1:10" s="23" customFormat="1" ht="90.75" customHeight="1" thickBot="1" x14ac:dyDescent="0.25">
      <c r="A50" s="39">
        <v>39</v>
      </c>
      <c r="B50" s="8" t="s">
        <v>68</v>
      </c>
      <c r="C50" s="52" t="s">
        <v>106</v>
      </c>
      <c r="D50" s="40" t="s">
        <v>12</v>
      </c>
      <c r="E50" s="53"/>
      <c r="F50" s="51">
        <v>1</v>
      </c>
      <c r="G50" s="64">
        <f>ROUNDUP((E50*F50),2)</f>
        <v>0</v>
      </c>
      <c r="H50" s="54"/>
      <c r="I50" s="72">
        <f t="shared" ref="I50" si="5">G50*H50</f>
        <v>0</v>
      </c>
      <c r="J50" s="65">
        <f t="shared" ref="J50" si="6">G50+I50</f>
        <v>0</v>
      </c>
    </row>
    <row r="51" spans="1:10" s="23" customFormat="1" ht="14.25" customHeight="1" x14ac:dyDescent="0.2">
      <c r="A51" s="41"/>
      <c r="B51" s="42"/>
      <c r="C51" s="7"/>
      <c r="D51" s="43"/>
      <c r="E51" s="44"/>
      <c r="F51" s="45"/>
      <c r="G51" s="46"/>
    </row>
    <row r="52" spans="1:10" s="23" customFormat="1" ht="14.25" customHeight="1" x14ac:dyDescent="0.2">
      <c r="A52" s="41"/>
      <c r="B52" s="42"/>
      <c r="C52" s="7"/>
      <c r="D52" s="43"/>
      <c r="E52" s="44"/>
      <c r="F52" s="45"/>
      <c r="G52" s="46"/>
    </row>
    <row r="53" spans="1:10" s="23" customFormat="1" ht="13.5" thickBot="1" x14ac:dyDescent="0.25">
      <c r="B53" s="47"/>
      <c r="C53" s="47"/>
      <c r="D53" s="48"/>
      <c r="E53" s="48"/>
      <c r="F53" s="48"/>
      <c r="G53" s="48"/>
    </row>
    <row r="54" spans="1:10" s="23" customFormat="1" ht="12.75" customHeight="1" thickBot="1" x14ac:dyDescent="0.25">
      <c r="D54" s="48"/>
      <c r="E54" s="78" t="s">
        <v>70</v>
      </c>
      <c r="F54" s="79"/>
      <c r="G54" s="82">
        <f>SUM(G7:G50)</f>
        <v>0</v>
      </c>
      <c r="H54" s="91"/>
      <c r="I54" s="82">
        <f>SUM(I7:I50)</f>
        <v>0</v>
      </c>
      <c r="J54" s="82">
        <f>SUM(J7:J50)</f>
        <v>0</v>
      </c>
    </row>
    <row r="55" spans="1:10" s="23" customFormat="1" ht="13.5" customHeight="1" thickBot="1" x14ac:dyDescent="0.25">
      <c r="D55" s="48"/>
      <c r="E55" s="80"/>
      <c r="F55" s="81"/>
      <c r="G55" s="83"/>
      <c r="H55" s="92"/>
      <c r="I55" s="83"/>
      <c r="J55" s="83"/>
    </row>
    <row r="56" spans="1:10" s="23" customFormat="1" x14ac:dyDescent="0.2"/>
    <row r="57" spans="1:10" s="23" customFormat="1" x14ac:dyDescent="0.2"/>
    <row r="58" spans="1:10" ht="117.75" customHeight="1" x14ac:dyDescent="0.2">
      <c r="A58" s="73" t="s">
        <v>1</v>
      </c>
      <c r="B58" s="73"/>
      <c r="C58" s="73"/>
      <c r="D58" s="73"/>
      <c r="E58" s="73"/>
      <c r="F58" s="73"/>
      <c r="G58" s="73"/>
      <c r="H58" s="73"/>
      <c r="I58" s="73"/>
      <c r="J58" s="73"/>
    </row>
  </sheetData>
  <sheetProtection algorithmName="SHA-512" hashValue="4z+LaOnlvDih5NIHqTaZg/JZ/By/pCyX96rNH2ZadeduUbOdx4FvTyL2A6Ce2blSDSucZo3aeDBE9+7SyQ4ISQ==" saltValue="zw+Jqy9kPESQtFl+cikfew==" spinCount="100000" sheet="1" objects="1" scenarios="1"/>
  <mergeCells count="11">
    <mergeCell ref="A58:J58"/>
    <mergeCell ref="A2:J2"/>
    <mergeCell ref="A3:G3"/>
    <mergeCell ref="E54:F55"/>
    <mergeCell ref="G54:G55"/>
    <mergeCell ref="B13:B17"/>
    <mergeCell ref="A6:J6"/>
    <mergeCell ref="A49:J49"/>
    <mergeCell ref="H54:H55"/>
    <mergeCell ref="I54:I55"/>
    <mergeCell ref="J54:J55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4" manualBreakCount="4">
    <brk id="11" max="9" man="1"/>
    <brk id="22" max="9" man="1"/>
    <brk id="35" max="9" man="1"/>
    <brk id="4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 ZW</vt:lpstr>
      <vt:lpstr>'SP ZW'!Obszar_wydruku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2019-03-01T11:05:38Z</cp:lastPrinted>
  <dcterms:created xsi:type="dcterms:W3CDTF">2018-10-30T13:25:50Z</dcterms:created>
  <dcterms:modified xsi:type="dcterms:W3CDTF">2019-03-01T11:05:41Z</dcterms:modified>
</cp:coreProperties>
</file>