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14.2019 - dostawa pomocy dydaktycznych - kolejny etap\kalkulacje na część 1-4 ( stare 2,3,5 i 6 - po poprawieniu)\"/>
    </mc:Choice>
  </mc:AlternateContent>
  <bookViews>
    <workbookView xWindow="0" yWindow="0" windowWidth="16380" windowHeight="8190" tabRatio="252"/>
  </bookViews>
  <sheets>
    <sheet name="SP4" sheetId="1" r:id="rId1"/>
  </sheets>
  <definedNames>
    <definedName name="_xlnm.Print_Area" localSheetId="0">'SP4'!$A$1:$J$254</definedName>
  </definedNames>
  <calcPr calcId="162913"/>
</workbook>
</file>

<file path=xl/calcChain.xml><?xml version="1.0" encoding="utf-8"?>
<calcChain xmlns="http://schemas.openxmlformats.org/spreadsheetml/2006/main">
  <c r="G117" i="1" l="1"/>
  <c r="I117" i="1"/>
  <c r="J117" i="1" l="1"/>
  <c r="G130" i="1"/>
  <c r="G185" i="1" l="1"/>
  <c r="G28" i="1"/>
  <c r="I28" i="1" s="1"/>
  <c r="J28" i="1" s="1"/>
  <c r="I185" i="1" l="1"/>
  <c r="J185" i="1" s="1"/>
  <c r="G246" i="1"/>
  <c r="I246" i="1" l="1"/>
  <c r="J246" i="1" s="1"/>
  <c r="G111" i="1"/>
  <c r="I111" i="1" s="1"/>
  <c r="J111" i="1" s="1"/>
  <c r="G223" i="1" l="1"/>
  <c r="G216" i="1"/>
  <c r="G212" i="1"/>
  <c r="G210" i="1"/>
  <c r="G209" i="1"/>
  <c r="G205" i="1"/>
  <c r="G204" i="1"/>
  <c r="G202" i="1"/>
  <c r="G200" i="1"/>
  <c r="G197" i="1"/>
  <c r="G196" i="1"/>
  <c r="G191" i="1"/>
  <c r="G178" i="1"/>
  <c r="G166" i="1"/>
  <c r="I166" i="1" s="1"/>
  <c r="J166" i="1" s="1"/>
  <c r="I191" i="1" l="1"/>
  <c r="J191" i="1" s="1"/>
  <c r="I202" i="1"/>
  <c r="J202" i="1" s="1"/>
  <c r="I210" i="1"/>
  <c r="J210" i="1" s="1"/>
  <c r="I196" i="1"/>
  <c r="J196" i="1" s="1"/>
  <c r="I204" i="1"/>
  <c r="J204" i="1" s="1"/>
  <c r="I212" i="1"/>
  <c r="J212" i="1" s="1"/>
  <c r="I197" i="1"/>
  <c r="J197" i="1" s="1"/>
  <c r="I205" i="1"/>
  <c r="J205" i="1" s="1"/>
  <c r="I216" i="1"/>
  <c r="J216" i="1" s="1"/>
  <c r="I178" i="1"/>
  <c r="J178" i="1" s="1"/>
  <c r="I200" i="1"/>
  <c r="J200" i="1" s="1"/>
  <c r="I209" i="1"/>
  <c r="J209" i="1" s="1"/>
  <c r="I223" i="1"/>
  <c r="J223" i="1" s="1"/>
  <c r="G234" i="1"/>
  <c r="G233" i="1"/>
  <c r="I233" i="1" l="1"/>
  <c r="J233" i="1" s="1"/>
  <c r="I234" i="1"/>
  <c r="J234" i="1" s="1"/>
  <c r="G182" i="1"/>
  <c r="G181" i="1"/>
  <c r="I181" i="1" l="1"/>
  <c r="J181" i="1" s="1"/>
  <c r="I182" i="1"/>
  <c r="J182" i="1" s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34" i="1"/>
  <c r="I134" i="1" s="1"/>
  <c r="J134" i="1" s="1"/>
  <c r="G148" i="1"/>
  <c r="G149" i="1"/>
  <c r="G150" i="1"/>
  <c r="I150" i="1" s="1"/>
  <c r="J150" i="1" s="1"/>
  <c r="G151" i="1"/>
  <c r="G152" i="1"/>
  <c r="I152" i="1" s="1"/>
  <c r="J152" i="1" s="1"/>
  <c r="G153" i="1"/>
  <c r="G154" i="1"/>
  <c r="I154" i="1" s="1"/>
  <c r="J154" i="1" s="1"/>
  <c r="G155" i="1"/>
  <c r="G156" i="1"/>
  <c r="I156" i="1" s="1"/>
  <c r="J156" i="1" s="1"/>
  <c r="G157" i="1"/>
  <c r="G158" i="1"/>
  <c r="I158" i="1" s="1"/>
  <c r="J158" i="1" s="1"/>
  <c r="G159" i="1"/>
  <c r="I146" i="1" l="1"/>
  <c r="J146" i="1" s="1"/>
  <c r="I142" i="1"/>
  <c r="J142" i="1"/>
  <c r="I138" i="1"/>
  <c r="J138" i="1" s="1"/>
  <c r="I157" i="1"/>
  <c r="J157" i="1"/>
  <c r="I153" i="1"/>
  <c r="J153" i="1" s="1"/>
  <c r="I149" i="1"/>
  <c r="J149" i="1" s="1"/>
  <c r="I145" i="1"/>
  <c r="J145" i="1" s="1"/>
  <c r="I141" i="1"/>
  <c r="J141" i="1" s="1"/>
  <c r="I137" i="1"/>
  <c r="J137" i="1" s="1"/>
  <c r="I148" i="1"/>
  <c r="J148" i="1" s="1"/>
  <c r="I144" i="1"/>
  <c r="J144" i="1" s="1"/>
  <c r="I140" i="1"/>
  <c r="J140" i="1"/>
  <c r="I136" i="1"/>
  <c r="J136" i="1" s="1"/>
  <c r="I159" i="1"/>
  <c r="J159" i="1" s="1"/>
  <c r="I155" i="1"/>
  <c r="J155" i="1" s="1"/>
  <c r="I151" i="1"/>
  <c r="J151" i="1" s="1"/>
  <c r="I143" i="1"/>
  <c r="J143" i="1" s="1"/>
  <c r="I139" i="1"/>
  <c r="J139" i="1" s="1"/>
  <c r="I135" i="1"/>
  <c r="J135" i="1" s="1"/>
  <c r="G244" i="1"/>
  <c r="G243" i="1"/>
  <c r="G242" i="1"/>
  <c r="G241" i="1"/>
  <c r="G240" i="1"/>
  <c r="G239" i="1"/>
  <c r="G238" i="1"/>
  <c r="G237" i="1"/>
  <c r="G236" i="1"/>
  <c r="G235" i="1"/>
  <c r="G232" i="1"/>
  <c r="G231" i="1"/>
  <c r="G230" i="1"/>
  <c r="G229" i="1"/>
  <c r="G228" i="1"/>
  <c r="G227" i="1"/>
  <c r="G226" i="1"/>
  <c r="G225" i="1"/>
  <c r="G224" i="1"/>
  <c r="G222" i="1"/>
  <c r="G221" i="1"/>
  <c r="G220" i="1"/>
  <c r="G219" i="1"/>
  <c r="G218" i="1"/>
  <c r="G217" i="1"/>
  <c r="G215" i="1"/>
  <c r="G214" i="1"/>
  <c r="G213" i="1"/>
  <c r="G211" i="1"/>
  <c r="G208" i="1"/>
  <c r="G207" i="1"/>
  <c r="G206" i="1"/>
  <c r="G203" i="1"/>
  <c r="G201" i="1"/>
  <c r="G199" i="1"/>
  <c r="G198" i="1"/>
  <c r="G195" i="1"/>
  <c r="G194" i="1"/>
  <c r="G193" i="1"/>
  <c r="G192" i="1"/>
  <c r="G190" i="1"/>
  <c r="G189" i="1"/>
  <c r="G188" i="1"/>
  <c r="G187" i="1"/>
  <c r="G186" i="1"/>
  <c r="G184" i="1"/>
  <c r="G183" i="1"/>
  <c r="G180" i="1"/>
  <c r="G179" i="1"/>
  <c r="G177" i="1"/>
  <c r="G176" i="1"/>
  <c r="I176" i="1" s="1"/>
  <c r="J176" i="1" s="1"/>
  <c r="G174" i="1"/>
  <c r="I174" i="1" s="1"/>
  <c r="J174" i="1" s="1"/>
  <c r="G173" i="1"/>
  <c r="G172" i="1"/>
  <c r="I172" i="1" s="1"/>
  <c r="J172" i="1" s="1"/>
  <c r="G171" i="1"/>
  <c r="G170" i="1"/>
  <c r="I170" i="1" s="1"/>
  <c r="J170" i="1" s="1"/>
  <c r="G169" i="1"/>
  <c r="G168" i="1"/>
  <c r="I168" i="1" s="1"/>
  <c r="J168" i="1" s="1"/>
  <c r="G167" i="1"/>
  <c r="G165" i="1"/>
  <c r="G164" i="1"/>
  <c r="I164" i="1" s="1"/>
  <c r="J164" i="1" s="1"/>
  <c r="G163" i="1"/>
  <c r="G162" i="1"/>
  <c r="I162" i="1" s="1"/>
  <c r="J162" i="1" s="1"/>
  <c r="G161" i="1"/>
  <c r="G160" i="1"/>
  <c r="I160" i="1" s="1"/>
  <c r="J160" i="1" s="1"/>
  <c r="G118" i="1"/>
  <c r="I118" i="1" s="1"/>
  <c r="J118" i="1" s="1"/>
  <c r="G119" i="1"/>
  <c r="G120" i="1"/>
  <c r="I120" i="1" s="1"/>
  <c r="J120" i="1" s="1"/>
  <c r="G121" i="1"/>
  <c r="G122" i="1"/>
  <c r="I122" i="1" s="1"/>
  <c r="J122" i="1" s="1"/>
  <c r="G123" i="1"/>
  <c r="G124" i="1"/>
  <c r="I124" i="1" s="1"/>
  <c r="J124" i="1" s="1"/>
  <c r="G125" i="1"/>
  <c r="G126" i="1"/>
  <c r="I126" i="1" s="1"/>
  <c r="J126" i="1" s="1"/>
  <c r="G127" i="1"/>
  <c r="G128" i="1"/>
  <c r="I128" i="1" s="1"/>
  <c r="J128" i="1" s="1"/>
  <c r="G129" i="1"/>
  <c r="I130" i="1"/>
  <c r="J130" i="1" s="1"/>
  <c r="G131" i="1"/>
  <c r="G132" i="1"/>
  <c r="I132" i="1" s="1"/>
  <c r="J132" i="1" s="1"/>
  <c r="G107" i="1"/>
  <c r="I107" i="1" s="1"/>
  <c r="J107" i="1" s="1"/>
  <c r="G108" i="1"/>
  <c r="G109" i="1"/>
  <c r="I109" i="1" s="1"/>
  <c r="J109" i="1" s="1"/>
  <c r="G110" i="1"/>
  <c r="G112" i="1"/>
  <c r="G113" i="1"/>
  <c r="I113" i="1" s="1"/>
  <c r="J113" i="1" s="1"/>
  <c r="G114" i="1"/>
  <c r="G115" i="1"/>
  <c r="I115" i="1" s="1"/>
  <c r="J115" i="1" s="1"/>
  <c r="G116" i="1"/>
  <c r="G99" i="1"/>
  <c r="I99" i="1" s="1"/>
  <c r="J99" i="1" s="1"/>
  <c r="G100" i="1"/>
  <c r="G101" i="1"/>
  <c r="I101" i="1" s="1"/>
  <c r="J101" i="1" s="1"/>
  <c r="G102" i="1"/>
  <c r="G103" i="1"/>
  <c r="I103" i="1" s="1"/>
  <c r="J103" i="1" s="1"/>
  <c r="G104" i="1"/>
  <c r="G105" i="1"/>
  <c r="I105" i="1" s="1"/>
  <c r="J105" i="1" s="1"/>
  <c r="G106" i="1"/>
  <c r="I106" i="1" l="1"/>
  <c r="J106" i="1"/>
  <c r="I102" i="1"/>
  <c r="J102" i="1" s="1"/>
  <c r="I116" i="1"/>
  <c r="J116" i="1" s="1"/>
  <c r="I112" i="1"/>
  <c r="J112" i="1" s="1"/>
  <c r="I129" i="1"/>
  <c r="J129" i="1" s="1"/>
  <c r="I125" i="1"/>
  <c r="J125" i="1" s="1"/>
  <c r="I121" i="1"/>
  <c r="J121" i="1" s="1"/>
  <c r="I169" i="1"/>
  <c r="J169" i="1" s="1"/>
  <c r="I173" i="1"/>
  <c r="J173" i="1" s="1"/>
  <c r="I179" i="1"/>
  <c r="J179" i="1" s="1"/>
  <c r="I189" i="1"/>
  <c r="J189" i="1" s="1"/>
  <c r="I194" i="1"/>
  <c r="J194" i="1" s="1"/>
  <c r="I201" i="1"/>
  <c r="J201" i="1" s="1"/>
  <c r="I208" i="1"/>
  <c r="J208" i="1" s="1"/>
  <c r="I215" i="1"/>
  <c r="J215" i="1" s="1"/>
  <c r="I220" i="1"/>
  <c r="J220" i="1" s="1"/>
  <c r="I225" i="1"/>
  <c r="J225" i="1" s="1"/>
  <c r="I229" i="1"/>
  <c r="J229" i="1" s="1"/>
  <c r="I235" i="1"/>
  <c r="J235" i="1" s="1"/>
  <c r="I239" i="1"/>
  <c r="J239" i="1" s="1"/>
  <c r="I243" i="1"/>
  <c r="J243" i="1" s="1"/>
  <c r="I110" i="1"/>
  <c r="J110" i="1"/>
  <c r="I161" i="1"/>
  <c r="J161" i="1" s="1"/>
  <c r="I165" i="1"/>
  <c r="J165" i="1" s="1"/>
  <c r="I180" i="1"/>
  <c r="J180" i="1" s="1"/>
  <c r="I186" i="1"/>
  <c r="J186" i="1" s="1"/>
  <c r="I190" i="1"/>
  <c r="J190" i="1" s="1"/>
  <c r="I195" i="1"/>
  <c r="J195" i="1"/>
  <c r="I203" i="1"/>
  <c r="J203" i="1" s="1"/>
  <c r="I211" i="1"/>
  <c r="J211" i="1" s="1"/>
  <c r="I217" i="1"/>
  <c r="J217" i="1" s="1"/>
  <c r="I221" i="1"/>
  <c r="J221" i="1" s="1"/>
  <c r="I226" i="1"/>
  <c r="J226" i="1" s="1"/>
  <c r="I230" i="1"/>
  <c r="J230" i="1" s="1"/>
  <c r="I236" i="1"/>
  <c r="J236" i="1" s="1"/>
  <c r="I240" i="1"/>
  <c r="J240" i="1" s="1"/>
  <c r="I244" i="1"/>
  <c r="J244" i="1" s="1"/>
  <c r="I104" i="1"/>
  <c r="J104" i="1" s="1"/>
  <c r="I100" i="1"/>
  <c r="J100" i="1" s="1"/>
  <c r="I114" i="1"/>
  <c r="J114" i="1" s="1"/>
  <c r="I131" i="1"/>
  <c r="J131" i="1" s="1"/>
  <c r="I127" i="1"/>
  <c r="J127" i="1" s="1"/>
  <c r="I123" i="1"/>
  <c r="J123" i="1" s="1"/>
  <c r="I119" i="1"/>
  <c r="J119" i="1" s="1"/>
  <c r="I167" i="1"/>
  <c r="J167" i="1" s="1"/>
  <c r="I171" i="1"/>
  <c r="J171" i="1" s="1"/>
  <c r="I183" i="1"/>
  <c r="J183" i="1" s="1"/>
  <c r="I187" i="1"/>
  <c r="J187" i="1" s="1"/>
  <c r="I192" i="1"/>
  <c r="J192" i="1" s="1"/>
  <c r="I198" i="1"/>
  <c r="J198" i="1" s="1"/>
  <c r="I206" i="1"/>
  <c r="J206" i="1" s="1"/>
  <c r="I213" i="1"/>
  <c r="J213" i="1" s="1"/>
  <c r="I218" i="1"/>
  <c r="J218" i="1" s="1"/>
  <c r="I222" i="1"/>
  <c r="J222" i="1" s="1"/>
  <c r="I227" i="1"/>
  <c r="J227" i="1" s="1"/>
  <c r="I231" i="1"/>
  <c r="J231" i="1" s="1"/>
  <c r="I237" i="1"/>
  <c r="J237" i="1" s="1"/>
  <c r="I241" i="1"/>
  <c r="J241" i="1" s="1"/>
  <c r="I108" i="1"/>
  <c r="J108" i="1" s="1"/>
  <c r="I163" i="1"/>
  <c r="J163" i="1" s="1"/>
  <c r="I177" i="1"/>
  <c r="J177" i="1" s="1"/>
  <c r="I184" i="1"/>
  <c r="J184" i="1" s="1"/>
  <c r="I188" i="1"/>
  <c r="J188" i="1" s="1"/>
  <c r="I193" i="1"/>
  <c r="J193" i="1" s="1"/>
  <c r="I199" i="1"/>
  <c r="J199" i="1" s="1"/>
  <c r="I207" i="1"/>
  <c r="J207" i="1"/>
  <c r="I214" i="1"/>
  <c r="J214" i="1" s="1"/>
  <c r="I219" i="1"/>
  <c r="J219" i="1" s="1"/>
  <c r="I224" i="1"/>
  <c r="J224" i="1" s="1"/>
  <c r="I228" i="1"/>
  <c r="J228" i="1" s="1"/>
  <c r="I232" i="1"/>
  <c r="J232" i="1" s="1"/>
  <c r="I238" i="1"/>
  <c r="J238" i="1" s="1"/>
  <c r="I242" i="1"/>
  <c r="J242" i="1" s="1"/>
  <c r="G93" i="1"/>
  <c r="I93" i="1" s="1"/>
  <c r="J93" i="1" s="1"/>
  <c r="G94" i="1"/>
  <c r="I94" i="1" s="1"/>
  <c r="J94" i="1" s="1"/>
  <c r="G95" i="1"/>
  <c r="I95" i="1" s="1"/>
  <c r="J95" i="1" s="1"/>
  <c r="G96" i="1"/>
  <c r="I96" i="1" s="1"/>
  <c r="J96" i="1" s="1"/>
  <c r="G98" i="1"/>
  <c r="I98" i="1" s="1"/>
  <c r="J98" i="1" s="1"/>
  <c r="G92" i="1" l="1"/>
  <c r="I92" i="1" s="1"/>
  <c r="J92" i="1" s="1"/>
  <c r="G84" i="1"/>
  <c r="I84" i="1" s="1"/>
  <c r="J84" i="1" s="1"/>
  <c r="G89" i="1"/>
  <c r="I89" i="1" s="1"/>
  <c r="J89" i="1" s="1"/>
  <c r="G85" i="1" l="1"/>
  <c r="I85" i="1" s="1"/>
  <c r="J85" i="1" s="1"/>
  <c r="G86" i="1"/>
  <c r="I86" i="1" s="1"/>
  <c r="J86" i="1" s="1"/>
  <c r="G87" i="1"/>
  <c r="I87" i="1" s="1"/>
  <c r="J87" i="1" s="1"/>
  <c r="G88" i="1"/>
  <c r="I88" i="1" s="1"/>
  <c r="J88" i="1" s="1"/>
  <c r="G90" i="1"/>
  <c r="I90" i="1" s="1"/>
  <c r="J90" i="1" s="1"/>
  <c r="G91" i="1"/>
  <c r="I91" i="1" s="1"/>
  <c r="J91" i="1" s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7" i="1"/>
  <c r="I7" i="1" s="1"/>
  <c r="J7" i="1" s="1"/>
  <c r="G250" i="1" l="1"/>
  <c r="I80" i="1"/>
  <c r="J80" i="1" s="1"/>
  <c r="I76" i="1"/>
  <c r="J76" i="1" s="1"/>
  <c r="I72" i="1"/>
  <c r="J72" i="1" s="1"/>
  <c r="I68" i="1"/>
  <c r="J68" i="1" s="1"/>
  <c r="I64" i="1"/>
  <c r="J64" i="1" s="1"/>
  <c r="I60" i="1"/>
  <c r="J60" i="1" s="1"/>
  <c r="I56" i="1"/>
  <c r="J56" i="1" s="1"/>
  <c r="I52" i="1"/>
  <c r="J52" i="1" s="1"/>
  <c r="I48" i="1"/>
  <c r="J48" i="1"/>
  <c r="I44" i="1"/>
  <c r="J44" i="1" s="1"/>
  <c r="I40" i="1"/>
  <c r="J40" i="1" s="1"/>
  <c r="I36" i="1"/>
  <c r="J36" i="1"/>
  <c r="I32" i="1"/>
  <c r="J32" i="1" s="1"/>
  <c r="I27" i="1"/>
  <c r="J27" i="1" s="1"/>
  <c r="I23" i="1"/>
  <c r="J23" i="1" s="1"/>
  <c r="I19" i="1"/>
  <c r="J19" i="1" s="1"/>
  <c r="I15" i="1"/>
  <c r="J15" i="1" s="1"/>
  <c r="I11" i="1"/>
  <c r="J11" i="1" s="1"/>
  <c r="I79" i="1"/>
  <c r="J79" i="1" s="1"/>
  <c r="I75" i="1"/>
  <c r="J75" i="1" s="1"/>
  <c r="I71" i="1"/>
  <c r="J71" i="1" s="1"/>
  <c r="I67" i="1"/>
  <c r="J67" i="1" s="1"/>
  <c r="I63" i="1"/>
  <c r="J63" i="1"/>
  <c r="I59" i="1"/>
  <c r="J59" i="1" s="1"/>
  <c r="I55" i="1"/>
  <c r="J55" i="1" s="1"/>
  <c r="I51" i="1"/>
  <c r="J51" i="1" s="1"/>
  <c r="I47" i="1"/>
  <c r="J47" i="1" s="1"/>
  <c r="I43" i="1"/>
  <c r="J43" i="1" s="1"/>
  <c r="I39" i="1"/>
  <c r="J39" i="1" s="1"/>
  <c r="I35" i="1"/>
  <c r="J35" i="1" s="1"/>
  <c r="I31" i="1"/>
  <c r="J31" i="1" s="1"/>
  <c r="I26" i="1"/>
  <c r="J26" i="1" s="1"/>
  <c r="I22" i="1"/>
  <c r="J22" i="1" s="1"/>
  <c r="I18" i="1"/>
  <c r="J18" i="1" s="1"/>
  <c r="I14" i="1"/>
  <c r="J14" i="1" s="1"/>
  <c r="I10" i="1"/>
  <c r="J10" i="1" s="1"/>
  <c r="I82" i="1"/>
  <c r="J82" i="1" s="1"/>
  <c r="I78" i="1"/>
  <c r="J78" i="1" s="1"/>
  <c r="I74" i="1"/>
  <c r="J74" i="1" s="1"/>
  <c r="I70" i="1"/>
  <c r="J70" i="1" s="1"/>
  <c r="I66" i="1"/>
  <c r="J66" i="1" s="1"/>
  <c r="I62" i="1"/>
  <c r="J62" i="1" s="1"/>
  <c r="I58" i="1"/>
  <c r="J58" i="1" s="1"/>
  <c r="I54" i="1"/>
  <c r="J54" i="1" s="1"/>
  <c r="I50" i="1"/>
  <c r="J50" i="1" s="1"/>
  <c r="I46" i="1"/>
  <c r="J46" i="1" s="1"/>
  <c r="I42" i="1"/>
  <c r="J42" i="1" s="1"/>
  <c r="I38" i="1"/>
  <c r="J38" i="1" s="1"/>
  <c r="I34" i="1"/>
  <c r="J34" i="1" s="1"/>
  <c r="I30" i="1"/>
  <c r="J30" i="1" s="1"/>
  <c r="I25" i="1"/>
  <c r="J25" i="1" s="1"/>
  <c r="I21" i="1"/>
  <c r="J21" i="1" s="1"/>
  <c r="I17" i="1"/>
  <c r="J17" i="1" s="1"/>
  <c r="I13" i="1"/>
  <c r="J13" i="1" s="1"/>
  <c r="I9" i="1"/>
  <c r="J9" i="1" s="1"/>
  <c r="I81" i="1"/>
  <c r="J81" i="1" s="1"/>
  <c r="I77" i="1"/>
  <c r="J77" i="1" s="1"/>
  <c r="I73" i="1"/>
  <c r="J73" i="1" s="1"/>
  <c r="I69" i="1"/>
  <c r="J69" i="1" s="1"/>
  <c r="I65" i="1"/>
  <c r="J65" i="1" s="1"/>
  <c r="I61" i="1"/>
  <c r="J61" i="1" s="1"/>
  <c r="I57" i="1"/>
  <c r="J57" i="1" s="1"/>
  <c r="I53" i="1"/>
  <c r="J53" i="1"/>
  <c r="I49" i="1"/>
  <c r="J49" i="1" s="1"/>
  <c r="I45" i="1"/>
  <c r="J45" i="1" s="1"/>
  <c r="I41" i="1"/>
  <c r="J41" i="1" s="1"/>
  <c r="I37" i="1"/>
  <c r="J37" i="1" s="1"/>
  <c r="I33" i="1"/>
  <c r="J33" i="1" s="1"/>
  <c r="I29" i="1"/>
  <c r="I24" i="1"/>
  <c r="J24" i="1" s="1"/>
  <c r="I20" i="1"/>
  <c r="J20" i="1" s="1"/>
  <c r="I16" i="1"/>
  <c r="J16" i="1" s="1"/>
  <c r="I12" i="1"/>
  <c r="J12" i="1" s="1"/>
  <c r="I8" i="1"/>
  <c r="J8" i="1" s="1"/>
  <c r="J29" i="1" l="1"/>
  <c r="J250" i="1" s="1"/>
  <c r="I250" i="1"/>
</calcChain>
</file>

<file path=xl/sharedStrings.xml><?xml version="1.0" encoding="utf-8"?>
<sst xmlns="http://schemas.openxmlformats.org/spreadsheetml/2006/main" count="771" uniqueCount="482">
  <si>
    <t>L.p.</t>
  </si>
  <si>
    <t xml:space="preserve">Teleskop </t>
  </si>
  <si>
    <t>Mikroskop z podłączeniem do komputera</t>
  </si>
  <si>
    <t>Rzutnik multimedialny</t>
  </si>
  <si>
    <t xml:space="preserve">Pudełko do obserwacji okazów (z 3 lupami) </t>
  </si>
  <si>
    <t>Lornetka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</si>
  <si>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</si>
  <si>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</si>
  <si>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tkanki ssaków </t>
  </si>
  <si>
    <t xml:space="preserve">Zestaw preparatów mikroskopowych - grzyby </t>
  </si>
  <si>
    <t xml:space="preserve">Zestaw preparatów mikroskopowych - tkanki człowieka cz. I </t>
  </si>
  <si>
    <t xml:space="preserve">Zestaw preparatów mikroskopowych - tkanki człowieka cz.  II </t>
  </si>
  <si>
    <t xml:space="preserve">Zestaw preparatów mikroskopowych- tkanki człowieka zmienione chorobowo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</si>
  <si>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</si>
  <si>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</si>
  <si>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</si>
  <si>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</si>
  <si>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</si>
  <si>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</si>
  <si>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</si>
  <si>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</si>
  <si>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</si>
  <si>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 xml:space="preserve">Zestaw pałeczek do elektryzowania </t>
  </si>
  <si>
    <t>Zestaw magnesów - 28 elementów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</si>
  <si>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</si>
  <si>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</si>
  <si>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</si>
  <si>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</si>
  <si>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kostek o równych objętościach i różnych masach </t>
  </si>
  <si>
    <t>Okulary ochronne</t>
  </si>
  <si>
    <t xml:space="preserve">Czajnik elektryczny bezprzewodowy z regulacją temperatury </t>
  </si>
  <si>
    <t xml:space="preserve">Globus indukcyjny </t>
  </si>
  <si>
    <t xml:space="preserve">Szkielet człowieka z ruchomymi elementami (skala 1:2) </t>
  </si>
  <si>
    <t>sztuka</t>
  </si>
  <si>
    <t>zestaw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</si>
  <si>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</si>
  <si>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</si>
  <si>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</si>
  <si>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</si>
  <si>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</si>
  <si>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</si>
  <si>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</si>
  <si>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</si>
  <si>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</si>
  <si>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</si>
  <si>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</si>
  <si>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</si>
  <si>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</si>
  <si>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</si>
  <si>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Zestawy przyrządów do mierzenia jednostek i objętości</t>
  </si>
  <si>
    <t>Przybory tablicowe</t>
  </si>
  <si>
    <t>Taśma miernicza o długosci 3m</t>
  </si>
  <si>
    <t>Stoper</t>
  </si>
  <si>
    <t>Waga elektroniczna  do 600 gramów</t>
  </si>
  <si>
    <t>Silniczek elektryczny</t>
  </si>
  <si>
    <t>Probówki ze statywem</t>
  </si>
  <si>
    <t>Igły preparacyjne</t>
  </si>
  <si>
    <t>Globus konturowy</t>
  </si>
  <si>
    <t>Zestaw preparatów mikroskopowych - bezkręgowce</t>
  </si>
  <si>
    <t>Zestaw preparatów mikroskopowych- preparaty zologiczne</t>
  </si>
  <si>
    <t>Zestaw preparatów mikroskopowych- przyroda</t>
  </si>
  <si>
    <t>Zestaw soczewek</t>
  </si>
  <si>
    <t xml:space="preserve">Bibuła labolatoryjna </t>
  </si>
  <si>
    <t xml:space="preserve">Tlenek wapnia </t>
  </si>
  <si>
    <t xml:space="preserve">Siarka </t>
  </si>
  <si>
    <t xml:space="preserve">Gliceryna </t>
  </si>
  <si>
    <t>Waga szalkowa z tworzywa + odważniki</t>
  </si>
  <si>
    <t>Pojemnik próżniowy z pompką</t>
  </si>
  <si>
    <t>Latarka z żarówką o dużej mocy i laserem czerwonym</t>
  </si>
  <si>
    <t>Ciśnieniomierz</t>
  </si>
  <si>
    <t>Globus fizyczny</t>
  </si>
  <si>
    <t>Krajobrazy świata-  mapa</t>
  </si>
  <si>
    <t>Ochrona przyrody w Polsce - mapa</t>
  </si>
  <si>
    <t xml:space="preserve">Plansza roślin trujących </t>
  </si>
  <si>
    <t xml:space="preserve">Plansza grzyby trujące </t>
  </si>
  <si>
    <t xml:space="preserve">Plansza wskaźników biologicznych środowiska, skala porostowa z opisem </t>
  </si>
  <si>
    <t xml:space="preserve">Plansza obrazująca zmysły człowieka </t>
  </si>
  <si>
    <t xml:space="preserve">Plansza budowa kwiatu, rodzaje kwiatostanów, rodzaje liści i korzeni </t>
  </si>
  <si>
    <t xml:space="preserve">Plansza rodzajów dziobów, pazurów i klucze tropów </t>
  </si>
  <si>
    <t xml:space="preserve">Plansza obiegu wody w przyrodzie </t>
  </si>
  <si>
    <t>Przewodnik - las</t>
  </si>
  <si>
    <t xml:space="preserve">Przewodnik do rozpoznawania drzew </t>
  </si>
  <si>
    <t xml:space="preserve">Atlas pogoda i klimat </t>
  </si>
  <si>
    <t xml:space="preserve">Atlas ptaków w Polsce </t>
  </si>
  <si>
    <t xml:space="preserve">Atlas grzybów </t>
  </si>
  <si>
    <t xml:space="preserve">Atlas zwierząt chronionych w Polsce </t>
  </si>
  <si>
    <t xml:space="preserve">Atlas roślin chronionych w Polsce </t>
  </si>
  <si>
    <t xml:space="preserve">Mały atlas anatomiczny </t>
  </si>
  <si>
    <t>Węgiel aktywowany 1,7l</t>
  </si>
  <si>
    <t xml:space="preserve">Zestaw preparatów mikroskopowych - co żyje w kropli wody </t>
  </si>
  <si>
    <t>Zestaw skał i minerałów</t>
  </si>
  <si>
    <t>Wskaźniki pH - 100 szt</t>
  </si>
  <si>
    <t>Zestaw plansz - warstwy lasów w różnych sferach klimatycznych</t>
  </si>
  <si>
    <t>Barwniki spożywcze</t>
  </si>
  <si>
    <t>Zestaw</t>
  </si>
  <si>
    <t>Mikroskop optyczny</t>
  </si>
  <si>
    <t xml:space="preserve">Mikroskop terenowy </t>
  </si>
  <si>
    <t xml:space="preserve">Waga laboratoryjna </t>
  </si>
  <si>
    <t>Model szkieletu człowieka wielkość naturalna</t>
  </si>
  <si>
    <t>Model budowy anatomicznej człowieka (tułów)</t>
  </si>
  <si>
    <t>Tellurium</t>
  </si>
  <si>
    <t xml:space="preserve">Lupa </t>
  </si>
  <si>
    <t>Naczynia perforowane do przechowywania obiektów żywych w terenie</t>
  </si>
  <si>
    <t xml:space="preserve">Igły preparacyjne </t>
  </si>
  <si>
    <t>Pęseta</t>
  </si>
  <si>
    <t>Przewodnik roślin i zwierząt</t>
  </si>
  <si>
    <t>Proste klucze do oznaczania roślin</t>
  </si>
  <si>
    <t xml:space="preserve">Model skóry człowieka </t>
  </si>
  <si>
    <t>Atlas</t>
  </si>
  <si>
    <t>Mapa ścienna Ameryki - ogólnogeograficzna  - polityczna.</t>
  </si>
  <si>
    <t>Mapa ścienna Afryki - ogólnogeograficzna, - polityczna.</t>
  </si>
  <si>
    <t>Mapa scienna ogólnogeograficzna Australii</t>
  </si>
  <si>
    <t>Mapa scienna płyt litosfery</t>
  </si>
  <si>
    <t>Mapy ścienne Polski -podział administracyjny, ogólnogeograficzna</t>
  </si>
  <si>
    <t>Mapy topograficzne najbliższej okolicy</t>
  </si>
  <si>
    <t>Mapy turystyczne różnych regionów Polski i Europy</t>
  </si>
  <si>
    <t>Skalpel, nożyczki</t>
  </si>
  <si>
    <t>Szkiełka przykrywkowe - 100szt</t>
  </si>
  <si>
    <t>Szkiełka podstawkowe - 50 szt</t>
  </si>
  <si>
    <t>Sacharoza czysta</t>
  </si>
  <si>
    <t>Jodyna/roztwór jodu w jodku potasu</t>
  </si>
  <si>
    <t>Preparaty mikroskopowe (tkanki roślinne, tkanki zwierzęce)</t>
  </si>
  <si>
    <t>sztuk</t>
  </si>
  <si>
    <t>Mapy ścienne Europy - ogólnogeograficzna, polityczna.</t>
  </si>
  <si>
    <t>Generator van de Graaffa</t>
  </si>
  <si>
    <t>Statyw z wyposażeniem</t>
  </si>
  <si>
    <t xml:space="preserve">Waga elektroniczna </t>
  </si>
  <si>
    <t>Czajnik elektryczny</t>
  </si>
  <si>
    <t xml:space="preserve">Wskaźnik laserowy </t>
  </si>
  <si>
    <t>Poziomica laserowa</t>
  </si>
  <si>
    <t>Suwmiarka analogowa</t>
  </si>
  <si>
    <t>Taśma miernicza</t>
  </si>
  <si>
    <t>Sprężynka "slinky"</t>
  </si>
  <si>
    <t>Samochodzik z napędem elektrycznym o zasilaniu bateryjnym</t>
  </si>
  <si>
    <t>Zasilacz prądu stałego</t>
  </si>
  <si>
    <t>Miernik uniwersalny z osobnym gniazdem 10A</t>
  </si>
  <si>
    <t>Żarówka</t>
  </si>
  <si>
    <t>Igła magnetyczna</t>
  </si>
  <si>
    <t>Maszyna elektrostatyczna</t>
  </si>
  <si>
    <t xml:space="preserve">Wskaźnki: fenoloftaleina (100ml) </t>
  </si>
  <si>
    <t>Wskaźnik uniwersalny</t>
  </si>
  <si>
    <t>Siłomierz - 6 sztuk</t>
  </si>
  <si>
    <t>Izolowane przewody</t>
  </si>
  <si>
    <t>Opornik - 10 szt</t>
  </si>
  <si>
    <t>Sprężyny o różnym współczynniku sprężystości</t>
  </si>
  <si>
    <t>Ciężarki</t>
  </si>
  <si>
    <t>Szkła optyczne</t>
  </si>
  <si>
    <t>Rurka do demonstracji zjawisk konwekcji</t>
  </si>
  <si>
    <t>Odczynniki (m.in.. Metale, niemetale, tlenki)</t>
  </si>
  <si>
    <t>Białka, albumina - 1kg</t>
  </si>
  <si>
    <t>komplet</t>
  </si>
  <si>
    <t>opakowamie</t>
  </si>
  <si>
    <t>statyw z wyposażeniem</t>
  </si>
  <si>
    <t>Waga labolatoryjna</t>
  </si>
  <si>
    <t>Czasza grzejna</t>
  </si>
  <si>
    <t>Modele do budowania cząsteczek do 454 elementów</t>
  </si>
  <si>
    <t>Fartuch labolatoryjny</t>
  </si>
  <si>
    <t>Apteczka z wyposażeniem</t>
  </si>
  <si>
    <t>Gaśnica proszkowa</t>
  </si>
  <si>
    <t>Koc gaśniczy</t>
  </si>
  <si>
    <t>Tace labolatoryjne</t>
  </si>
  <si>
    <t>Płytki ceramiczne</t>
  </si>
  <si>
    <t>Butelki do roztworów z doszlifowanym korkiem</t>
  </si>
  <si>
    <t>Pipety dla nauczyciela</t>
  </si>
  <si>
    <t xml:space="preserve"> Stojak do probówek (na 90 probówek)</t>
  </si>
  <si>
    <t>Podnośnik</t>
  </si>
  <si>
    <t>Zlewka</t>
  </si>
  <si>
    <t>Pipety miarowe (10ml)</t>
  </si>
  <si>
    <t>Bagietki</t>
  </si>
  <si>
    <t>Szalki Petriego</t>
  </si>
  <si>
    <t>Cylindry miarowe</t>
  </si>
  <si>
    <t>Lejek laboratoryjny</t>
  </si>
  <si>
    <t>Krystalizator</t>
  </si>
  <si>
    <t>Rozdzielacz szklany</t>
  </si>
  <si>
    <t>Parownica szklana (do 160ml)</t>
  </si>
  <si>
    <t>Parownica porcelanowa (do 150 ml)</t>
  </si>
  <si>
    <t>Elektrody grafitowe</t>
  </si>
  <si>
    <t>Łyżka laboratoryjna</t>
  </si>
  <si>
    <t>Łyżka do spalań</t>
  </si>
  <si>
    <t>Korek do probówek z otworem</t>
  </si>
  <si>
    <t>Wąż gumowy</t>
  </si>
  <si>
    <t>Kolba okrągłodenna</t>
  </si>
  <si>
    <t>Moździerz porcelanowy z tłuczkiem</t>
  </si>
  <si>
    <t>Kolba stożkowa</t>
  </si>
  <si>
    <t>Wskaźnik feneloftaleina (100 ml)</t>
  </si>
  <si>
    <t>Tablice chemiczne</t>
  </si>
  <si>
    <t>Ukłąd okresowy - plansza (wymiary 160 x 120 cm)</t>
  </si>
  <si>
    <t>Tabela rozpuszczalności - plansza (wymiary 150x110-dwustronna)</t>
  </si>
  <si>
    <t>Rękawiczki lateksowe - 100 szt</t>
  </si>
  <si>
    <t>Probówki - 10 szt</t>
  </si>
  <si>
    <t>Szkiełko laboratoryjne nakrywkowe - 100 szt</t>
  </si>
  <si>
    <t>Szkiełko laboratoryjne zegarkowe - 3 szt</t>
  </si>
  <si>
    <t>Łapy do probówek drewniane - 12 szt</t>
  </si>
  <si>
    <t>Bibuła laboratoryjna - 100 szt</t>
  </si>
  <si>
    <t>Białka, albumina - 1 kg</t>
  </si>
  <si>
    <t>Zestawy tablicowe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</si>
  <si>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</si>
  <si>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</si>
  <si>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</si>
  <si>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</si>
  <si>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</si>
  <si>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</si>
  <si>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</si>
  <si>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</si>
  <si>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t>WYPOSAŻENIE PRACOWNI PRZYRODNICZEJ (SP4)</t>
  </si>
  <si>
    <t>WYPOSAŻENIE PRACOWNI MATEMATYCZNEJ (SP4)</t>
  </si>
  <si>
    <t>WYPOSAŻENIE PRACOWNI PRZYRODNICZO - BIOLOGICZNO - GEOGRAFICZNEJ (G1)</t>
  </si>
  <si>
    <t>WYPOSAŻENIE PRACOWNI MATEMATYCZNEJ (G1)</t>
  </si>
  <si>
    <t>WYPOSAŻENIE MIĘDZYSZKOLNEJ PRACOWNI PRZYRODNICZO - FIZYCZNEJ (G1)</t>
  </si>
  <si>
    <t>WYPOSAŻENIE MIĘDZYSZKOLNEJ PRACOWNI PRZYRODNICZO CHEMICZNEJ (G1)</t>
  </si>
  <si>
    <t>Sączki laboratoryjne miękkie 7 cm - 100 szt</t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</si>
  <si>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>Minimalna moc:</t>
    </r>
    <r>
      <rPr>
        <sz val="8"/>
        <rFont val="Tahoma"/>
        <family val="2"/>
        <charset val="238"/>
      </rPr>
      <t xml:space="preserve"> 2400 W</t>
    </r>
  </si>
  <si>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
</t>
    </r>
    <r>
      <rPr>
        <b/>
        <sz val="8"/>
        <rFont val="Tahoma"/>
        <family val="2"/>
        <charset val="238"/>
      </rPr>
      <t>Minimalny zasięg lasera:</t>
    </r>
    <r>
      <rPr>
        <sz val="8"/>
        <rFont val="Tahoma"/>
        <family val="2"/>
        <charset val="238"/>
      </rPr>
      <t xml:space="preserve"> 100 m
Zestaw z baterią</t>
    </r>
  </si>
  <si>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0.5 mm/m
</t>
    </r>
    <r>
      <rPr>
        <b/>
        <sz val="8"/>
        <rFont val="Tahoma"/>
        <family val="2"/>
        <charset val="238"/>
      </rPr>
      <t xml:space="preserve">Minimalny zasięg lasera: </t>
    </r>
    <r>
      <rPr>
        <sz val="8"/>
        <rFont val="Tahoma"/>
        <family val="2"/>
        <charset val="238"/>
      </rPr>
      <t>20 m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</si>
  <si>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Minimalna średnica sprężyny:</t>
    </r>
    <r>
      <rPr>
        <sz val="8"/>
        <rFont val="Tahoma"/>
        <family val="2"/>
        <charset val="238"/>
      </rPr>
      <t xml:space="preserve"> 70 mm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60 mm</t>
    </r>
  </si>
  <si>
    <r>
      <t xml:space="preserve">Uniwersalny miernik elektroniczny z wyświetlaczem, osobnym gniazdem 10A
</t>
    </r>
    <r>
      <rPr>
        <b/>
        <sz val="8"/>
        <rFont val="Tahoma"/>
        <family val="2"/>
        <charset val="238"/>
      </rPr>
      <t>Funkcja pomiaru:</t>
    </r>
    <r>
      <rPr>
        <sz val="8"/>
        <rFont val="Tahoma"/>
        <family val="2"/>
        <charset val="238"/>
      </rPr>
      <t xml:space="preserve"> napięcia stałego i zmiennego (woltomierz), natężenia przepływu prądu stałego (amperomierz), rezystancji (omomierz)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</si>
  <si>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Maszyna elektrostatyczna umożliwiająca przeprowadzenie doświadczeń z zakresu elektrostatyki. Urządzenie umieszczone na platformie (cokole), napęd pasowy uruchamiany korbą, wyposażone w tarcze izolacyjne,  dwie butelki lejdejskie, iskiernik.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280 x 180 x 340 mm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</si>
  <si>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siłomierzy:</t>
    </r>
    <r>
      <rPr>
        <sz val="8"/>
        <rFont val="Tahoma"/>
        <family val="2"/>
        <charset val="238"/>
      </rPr>
      <t xml:space="preserve"> tworzywo </t>
    </r>
  </si>
  <si>
    <r>
      <t xml:space="preserve">Zestaw sprężyn o różnym współczynniku sprężystości zakończonych obustronnie zawieszkami / kółeczkami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5 sztuk</t>
    </r>
  </si>
  <si>
    <r>
      <t xml:space="preserve">Zestaw ciężarków (odważników) z haczykami umieszczonych na podstawie.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6 sztuk zawierający wymagane odważniki o masie: 10g, 20g, 50g i 100g
</t>
    </r>
    <r>
      <rPr>
        <b/>
        <sz val="8"/>
        <rFont val="Tahoma"/>
        <family val="2"/>
        <charset val="238"/>
      </rPr>
      <t>Materiał podstawy:</t>
    </r>
    <r>
      <rPr>
        <sz val="8"/>
        <rFont val="Tahoma"/>
        <family val="2"/>
        <charset val="238"/>
      </rPr>
      <t xml:space="preserve"> tworzywo sztuczne</t>
    </r>
  </si>
  <si>
    <r>
      <t xml:space="preserve">Zestaw różnych pryzmatów zawierający minimum: blok prostopadłościenny, półokrągły, trzy trójkątne (równoboczny, prostokątny, równoramienny), wypukły i wklęsły.  
</t>
    </r>
    <r>
      <rPr>
        <b/>
        <sz val="8"/>
        <rFont val="Tahoma"/>
        <family val="2"/>
        <charset val="238"/>
      </rPr>
      <t>Minimalna grubość pryzmatów:</t>
    </r>
    <r>
      <rPr>
        <sz val="8"/>
        <rFont val="Tahoma"/>
        <family val="2"/>
        <charset val="238"/>
      </rPr>
      <t xml:space="preserve"> 15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7 sztuk 
Zestaw umieszczony w opakowaniu</t>
    </r>
  </si>
  <si>
    <r>
      <t xml:space="preserve">Rurka wygięta w kształt prostokąta z górnym wlewem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>Minimalna średnica rurki:</t>
    </r>
    <r>
      <rPr>
        <sz val="8"/>
        <rFont val="Tahoma"/>
        <family val="2"/>
        <charset val="238"/>
      </rPr>
      <t xml:space="preserve"> 15 mm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150 mm x 170 mm</t>
    </r>
  </si>
  <si>
    <r>
      <t xml:space="preserve">Zestaw odczynników chemicznych w skład którego wchodzą metale, niemetale, tlenki, wodorotlenki, kwasy, sole, alkohole, cukry itp. 
</t>
    </r>
    <r>
      <rPr>
        <b/>
        <sz val="8"/>
        <rFont val="Tahoma"/>
        <family val="2"/>
        <charset val="238"/>
      </rPr>
      <t>Ilość odczynników:</t>
    </r>
    <r>
      <rPr>
        <sz val="8"/>
        <rFont val="Tahoma"/>
        <family val="2"/>
        <charset val="238"/>
      </rPr>
      <t xml:space="preserve"> min 70
</t>
    </r>
    <r>
      <rPr>
        <b/>
        <sz val="8"/>
        <rFont val="Tahoma"/>
        <family val="2"/>
        <charset val="238"/>
      </rPr>
      <t xml:space="preserve">Opis produktów: </t>
    </r>
    <r>
      <rPr>
        <sz val="8"/>
        <rFont val="Tahoma"/>
        <family val="2"/>
        <charset val="238"/>
      </rPr>
      <t xml:space="preserve">język polski
</t>
    </r>
    <r>
      <rPr>
        <b/>
        <sz val="8"/>
        <rFont val="Tahoma"/>
        <family val="2"/>
        <charset val="238"/>
      </rPr>
      <t>Termin ważności:</t>
    </r>
    <r>
      <rPr>
        <sz val="8"/>
        <rFont val="Tahoma"/>
        <family val="2"/>
        <charset val="238"/>
      </rPr>
      <t xml:space="preserve"> od 3 do 5 lat w zależności od odczynnika </t>
    </r>
  </si>
  <si>
    <r>
      <t xml:space="preserve">Białko w proszku
</t>
    </r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1 kg</t>
    </r>
  </si>
  <si>
    <r>
      <rPr>
        <b/>
        <sz val="8"/>
        <rFont val="Tahoma"/>
        <family val="2"/>
        <charset val="238"/>
      </rPr>
      <t xml:space="preserve">Powierzchnia tablicy: </t>
    </r>
    <r>
      <rPr>
        <sz val="8"/>
        <rFont val="Tahoma"/>
        <family val="2"/>
        <charset val="238"/>
      </rPr>
      <t xml:space="preserve">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</si>
  <si>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Urządzenie do wytwarzania ładunków elektrycznych z napędem ręcznym
</t>
    </r>
    <r>
      <rPr>
        <b/>
        <sz val="8"/>
        <rFont val="Tahoma"/>
        <family val="2"/>
        <charset val="238"/>
      </rPr>
      <t>Minimalny skład urządzenia:</t>
    </r>
    <r>
      <rPr>
        <sz val="8"/>
        <rFont val="Tahoma"/>
        <family val="2"/>
        <charset val="238"/>
      </rPr>
      <t xml:space="preserve"> kulista czasza, konduktor stożkowy, konduktor kulisty z bolcem ze statywem, konduktor kulisty z uchwytem (rączką), młynek Franklina, miotełka (pióropusz)
</t>
    </r>
    <r>
      <rPr>
        <b/>
        <sz val="8"/>
        <rFont val="Tahoma"/>
        <family val="2"/>
        <charset val="238"/>
      </rPr>
      <t>Minimalna wysokość całkowita:</t>
    </r>
    <r>
      <rPr>
        <sz val="8"/>
        <rFont val="Tahoma"/>
        <family val="2"/>
        <charset val="238"/>
      </rPr>
      <t xml:space="preserve"> 740 mm
</t>
    </r>
    <r>
      <rPr>
        <b/>
        <sz val="8"/>
        <rFont val="Tahoma"/>
        <family val="2"/>
        <charset val="238"/>
      </rPr>
      <t>Minimalna średnica czaszy:</t>
    </r>
    <r>
      <rPr>
        <sz val="8"/>
        <rFont val="Tahoma"/>
        <family val="2"/>
        <charset val="238"/>
      </rPr>
      <t xml:space="preserve"> 265 mm
</t>
    </r>
    <r>
      <rPr>
        <b/>
        <sz val="8"/>
        <rFont val="Tahoma"/>
        <family val="2"/>
        <charset val="238"/>
      </rPr>
      <t>Minimalna średnica konduktora z uchwytem:</t>
    </r>
    <r>
      <rPr>
        <sz val="8"/>
        <rFont val="Tahoma"/>
        <family val="2"/>
        <charset val="238"/>
      </rPr>
      <t xml:space="preserve"> 95 mm
</t>
    </r>
    <r>
      <rPr>
        <b/>
        <sz val="8"/>
        <rFont val="Tahoma"/>
        <family val="2"/>
        <charset val="238"/>
      </rPr>
      <t>Minimalna średnica konduktora stożkowego: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Minimalna średnica konduktora z kolcem:</t>
    </r>
    <r>
      <rPr>
        <sz val="8"/>
        <rFont val="Tahoma"/>
        <family val="2"/>
        <charset val="238"/>
      </rPr>
      <t xml:space="preserve"> 100 mm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</si>
  <si>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</si>
  <si>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rPr>
        <b/>
        <sz val="8"/>
        <rFont val="Tahoma"/>
        <family val="2"/>
        <charset val="238"/>
      </rPr>
      <t xml:space="preserve">Materiał (rodzaj) taśmy: </t>
    </r>
    <r>
      <rPr>
        <sz val="8"/>
        <rFont val="Tahoma"/>
        <family val="2"/>
        <charset val="238"/>
      </rPr>
      <t>włókno szklane</t>
    </r>
    <r>
      <rPr>
        <b/>
        <sz val="8"/>
        <rFont val="Tahoma"/>
        <family val="2"/>
        <charset val="238"/>
      </rPr>
      <t xml:space="preserve">
Materiał obudowy: </t>
    </r>
    <r>
      <rPr>
        <sz val="8"/>
        <rFont val="Tahoma"/>
        <family val="2"/>
        <charset val="238"/>
      </rPr>
      <t>tworzywo sztuczne</t>
    </r>
    <r>
      <rPr>
        <b/>
        <sz val="8"/>
        <rFont val="Tahoma"/>
        <family val="2"/>
        <charset val="238"/>
      </rPr>
      <t xml:space="preserve">
Minimalna długość: </t>
    </r>
    <r>
      <rPr>
        <sz val="8"/>
        <rFont val="Tahoma"/>
        <family val="2"/>
        <charset val="238"/>
      </rPr>
      <t>20 m</t>
    </r>
    <r>
      <rPr>
        <b/>
        <sz val="8"/>
        <rFont val="Tahoma"/>
        <family val="2"/>
        <charset val="238"/>
      </rPr>
      <t xml:space="preserve">
Minimalne wyposażenie taśmy: </t>
    </r>
    <r>
      <rPr>
        <sz val="8"/>
        <rFont val="Tahoma"/>
        <family val="2"/>
        <charset val="238"/>
      </rPr>
      <t>składana korbka, uchwyt</t>
    </r>
  </si>
  <si>
    <r>
      <t xml:space="preserve">Pojazd (samochodzik) z napędem elektrycznym służącym do demonstracji III zasady dynamiki Newton´a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</t>
    </r>
  </si>
  <si>
    <r>
      <rPr>
        <b/>
        <sz val="8"/>
        <rFont val="Tahoma"/>
        <family val="2"/>
        <charset val="238"/>
      </rPr>
      <t>Minimalne napięcie wyjściowe</t>
    </r>
    <r>
      <rPr>
        <sz val="8"/>
        <rFont val="Tahoma"/>
        <family val="2"/>
        <charset val="238"/>
      </rPr>
      <t xml:space="preserve">:  0-15V DC 
</t>
    </r>
    <r>
      <rPr>
        <b/>
        <sz val="8"/>
        <rFont val="Tahoma"/>
        <family val="2"/>
        <charset val="238"/>
      </rPr>
      <t xml:space="preserve">Minimalny prąd wyjściowy: </t>
    </r>
    <r>
      <rPr>
        <sz val="8"/>
        <rFont val="Tahoma"/>
        <family val="2"/>
        <charset val="238"/>
      </rPr>
      <t xml:space="preserve">3A
Płynna regulacja napięcia
Płynna regulacja prądu
Zabezpieczenie przeciw zwarciowo-przeciążeniowe
Wyświetlacz lub wyświetlacze dla napięcia wyjściowego i prądu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</si>
  <si>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Gwint (mocowanie) typu E10
</t>
    </r>
    <r>
      <rPr>
        <b/>
        <sz val="8"/>
        <rFont val="Tahoma"/>
        <family val="2"/>
        <charset val="238"/>
      </rPr>
      <t>Napięcie:</t>
    </r>
    <r>
      <rPr>
        <sz val="8"/>
        <rFont val="Tahoma"/>
        <family val="2"/>
        <charset val="238"/>
      </rPr>
      <t xml:space="preserve"> 3,5 V</t>
    </r>
  </si>
  <si>
    <r>
      <t xml:space="preserve">Igła magnetyczna umieszczona na wsporniku przymocowanym do podstawy 
</t>
    </r>
    <r>
      <rPr>
        <b/>
        <sz val="8"/>
        <rFont val="Tahoma"/>
        <family val="2"/>
        <charset val="238"/>
      </rPr>
      <t xml:space="preserve">Minimalna długość igły: </t>
    </r>
    <r>
      <rPr>
        <sz val="8"/>
        <rFont val="Tahoma"/>
        <family val="2"/>
        <charset val="238"/>
      </rPr>
      <t>75 mm</t>
    </r>
  </si>
  <si>
    <r>
      <t xml:space="preserve">Wskaźnik – 1% roztwór alkoholowy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100 ml</t>
    </r>
  </si>
  <si>
    <r>
      <t xml:space="preserve">Zestaw izolowanych przewodów do piętrowego dołączenia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sztuk przewodów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360 mm
</t>
    </r>
    <r>
      <rPr>
        <b/>
        <sz val="8"/>
        <rFont val="Tahoma"/>
        <family val="2"/>
        <charset val="238"/>
      </rPr>
      <t>Typ złącza (wtyki):</t>
    </r>
    <r>
      <rPr>
        <sz val="8"/>
        <rFont val="Tahoma"/>
        <family val="2"/>
        <charset val="238"/>
      </rPr>
      <t xml:space="preserve"> krokodylkowy</t>
    </r>
  </si>
  <si>
    <r>
      <t xml:space="preserve">Komplet oporników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sztuk
</t>
    </r>
    <r>
      <rPr>
        <b/>
        <sz val="8"/>
        <rFont val="Tahoma"/>
        <family val="2"/>
        <charset val="238"/>
      </rPr>
      <t xml:space="preserve">Rezystancja: </t>
    </r>
    <r>
      <rPr>
        <sz val="8"/>
        <rFont val="Tahoma"/>
        <family val="2"/>
        <charset val="238"/>
      </rPr>
      <t xml:space="preserve">min 10 om, max. 1k om
</t>
    </r>
    <r>
      <rPr>
        <b/>
        <sz val="8"/>
        <rFont val="Tahoma"/>
        <family val="2"/>
        <charset val="238"/>
      </rPr>
      <t>Tolerancja:</t>
    </r>
    <r>
      <rPr>
        <sz val="8"/>
        <rFont val="Tahoma"/>
        <family val="2"/>
        <charset val="238"/>
      </rPr>
      <t xml:space="preserve"> +/- 5%
</t>
    </r>
    <r>
      <rPr>
        <b/>
        <sz val="8"/>
        <rFont val="Tahoma"/>
        <family val="2"/>
        <charset val="238"/>
      </rPr>
      <t>Moc:</t>
    </r>
    <r>
      <rPr>
        <sz val="8"/>
        <rFont val="Tahoma"/>
        <family val="2"/>
        <charset val="238"/>
      </rPr>
      <t xml:space="preserve"> 1W</t>
    </r>
  </si>
  <si>
    <r>
      <t xml:space="preserve">Elektryczny płaszcz grzejny z regulatorem mocy grzejnej do kolb o pojemności 100 ml 
</t>
    </r>
    <r>
      <rPr>
        <b/>
        <sz val="8"/>
        <rFont val="Tahoma"/>
        <family val="2"/>
        <charset val="238"/>
      </rPr>
      <t>Maksymalny zakres pracy płaszcza grzejnego:</t>
    </r>
    <r>
      <rPr>
        <sz val="8"/>
        <rFont val="Tahoma"/>
        <family val="2"/>
        <charset val="238"/>
      </rPr>
      <t xml:space="preserve"> 450oC</t>
    </r>
  </si>
  <si>
    <r>
      <t xml:space="preserve">Elektryczny płaszcz grzejny z regulatorem mocy grzejnej do kolb o pojemności 250 ml 
</t>
    </r>
    <r>
      <rPr>
        <b/>
        <sz val="8"/>
        <rFont val="Tahoma"/>
        <family val="2"/>
        <charset val="238"/>
      </rPr>
      <t>Maksymalny zakres pracy płaszcza grzejnego:</t>
    </r>
    <r>
      <rPr>
        <sz val="8"/>
        <rFont val="Tahoma"/>
        <family val="2"/>
        <charset val="238"/>
      </rPr>
      <t xml:space="preserve"> 450oC</t>
    </r>
  </si>
  <si>
    <r>
      <t xml:space="preserve">Statyw min. 9 miejscowy do probówek o średnicy 18 mm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</si>
  <si>
    <t>Termometr bezrtęciowy</t>
  </si>
  <si>
    <r>
      <rPr>
        <b/>
        <sz val="8"/>
        <rFont val="Tahoma"/>
        <family val="2"/>
        <charset val="238"/>
      </rPr>
      <t>Powierzchnia tablicy:</t>
    </r>
    <r>
      <rPr>
        <sz val="8"/>
        <rFont val="Tahoma"/>
        <family val="2"/>
        <charset val="238"/>
      </rPr>
      <t xml:space="preserve">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</si>
  <si>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 xml:space="preserve">Zakres pomiaru (skali): </t>
    </r>
    <r>
      <rPr>
        <sz val="8"/>
        <rFont val="Tahoma"/>
        <family val="2"/>
        <charset val="238"/>
      </rPr>
      <t xml:space="preserve">1–14 pH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pudełko min. 100 pasków</t>
    </r>
  </si>
  <si>
    <t>Tryskawka do 1000 ml</t>
  </si>
  <si>
    <r>
      <t xml:space="preserve">Uchwyt do probówek o średnicy 18 mm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ramiona drewniane, zwarte stalową sprężyną.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12 sztuk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</si>
  <si>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</si>
  <si>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r>
      <t xml:space="preserve">Model szkieletu człowieka naturalnej wielkości, na ruchomym stojaku z możliwością demontażu czaszki i kończyn górnych i dolnych; ruchoma żuchwa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1:1</t>
    </r>
    <r>
      <rPr>
        <b/>
        <sz val="8"/>
        <rFont val="Tahoma"/>
        <family val="2"/>
        <charset val="238"/>
      </rPr>
      <t xml:space="preserve">
Minimalna wysokość: </t>
    </r>
    <r>
      <rPr>
        <sz val="8"/>
        <rFont val="Tahoma"/>
        <family val="2"/>
        <charset val="238"/>
      </rPr>
      <t xml:space="preserve">170 cm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</si>
  <si>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rPr>
        <b/>
        <sz val="8"/>
        <rFont val="Tahoma"/>
        <family val="2"/>
        <charset val="238"/>
      </rPr>
      <t>Minimalna średnica lupy:</t>
    </r>
    <r>
      <rPr>
        <sz val="8"/>
        <rFont val="Tahoma"/>
        <family val="2"/>
        <charset val="238"/>
      </rPr>
      <t xml:space="preserve"> 55 mm
</t>
    </r>
    <r>
      <rPr>
        <b/>
        <sz val="8"/>
        <rFont val="Tahoma"/>
        <family val="2"/>
        <charset val="238"/>
      </rPr>
      <t>Minimalne powiększenie lupy:</t>
    </r>
    <r>
      <rPr>
        <sz val="8"/>
        <rFont val="Tahoma"/>
        <family val="2"/>
        <charset val="238"/>
      </rPr>
      <t xml:space="preserve"> 2,5x
</t>
    </r>
    <r>
      <rPr>
        <b/>
        <sz val="8"/>
        <rFont val="Tahoma"/>
        <family val="2"/>
        <charset val="238"/>
      </rPr>
      <t xml:space="preserve">Ilość dodatkowych </t>
    </r>
    <r>
      <rPr>
        <sz val="8"/>
        <rFont val="Tahoma"/>
        <family val="2"/>
        <charset val="238"/>
      </rPr>
      <t xml:space="preserve">(mniejszych) </t>
    </r>
    <r>
      <rPr>
        <b/>
        <sz val="8"/>
        <rFont val="Tahoma"/>
        <family val="2"/>
        <charset val="238"/>
      </rPr>
      <t>soczewek:</t>
    </r>
    <r>
      <rPr>
        <sz val="8"/>
        <rFont val="Tahoma"/>
        <family val="2"/>
        <charset val="238"/>
      </rPr>
      <t xml:space="preserve"> min. 2 sztuki
</t>
    </r>
    <r>
      <rPr>
        <b/>
        <sz val="8"/>
        <rFont val="Tahoma"/>
        <family val="2"/>
        <charset val="238"/>
      </rPr>
      <t xml:space="preserve">Minimalne powiększenie dodatkowych </t>
    </r>
    <r>
      <rPr>
        <sz val="8"/>
        <rFont val="Tahoma"/>
        <family val="2"/>
        <charset val="238"/>
      </rPr>
      <t xml:space="preserve">(mniejszych) </t>
    </r>
    <r>
      <rPr>
        <b/>
        <sz val="8"/>
        <rFont val="Tahoma"/>
        <family val="2"/>
        <charset val="238"/>
      </rPr>
      <t>soczewek:</t>
    </r>
    <r>
      <rPr>
        <sz val="8"/>
        <rFont val="Tahoma"/>
        <family val="2"/>
        <charset val="238"/>
      </rPr>
      <t xml:space="preserve"> 25x oraz 55x
</t>
    </r>
    <r>
      <rPr>
        <b/>
        <sz val="8"/>
        <rFont val="Tahoma"/>
        <family val="2"/>
        <charset val="238"/>
      </rPr>
      <t xml:space="preserve">Podświetlenie LED: </t>
    </r>
    <r>
      <rPr>
        <sz val="8"/>
        <rFont val="Tahoma"/>
        <family val="2"/>
        <charset val="238"/>
      </rPr>
      <t xml:space="preserve">światło białe i ultrafioletowe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bateria</t>
    </r>
  </si>
  <si>
    <r>
      <t xml:space="preserve">Pojemnik do obserwacji owadów z wbudowanymi lupami (szkłami) powiększającymi, siatką pomiarową, otworami wentylacyjnymi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
</t>
    </r>
    <r>
      <rPr>
        <b/>
        <sz val="8"/>
        <rFont val="Tahoma"/>
        <family val="2"/>
        <charset val="238"/>
      </rPr>
      <t xml:space="preserve">Minimalna średnica pojemnika: </t>
    </r>
    <r>
      <rPr>
        <sz val="8"/>
        <rFont val="Tahoma"/>
        <family val="2"/>
        <charset val="238"/>
      </rPr>
      <t xml:space="preserve">60 mm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min. 2 sztuki</t>
    </r>
  </si>
  <si>
    <r>
      <t xml:space="preserve">Igła preparacyjna prosta z integrowanym uchwytem (oprawą) antypoślizgowym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igła – stal nierdzewna, uchwyt – metal / aluminium
</t>
    </r>
    <r>
      <rPr>
        <b/>
        <sz val="8"/>
        <rFont val="Tahoma"/>
        <family val="2"/>
        <charset val="238"/>
      </rPr>
      <t xml:space="preserve">Minimalna długość całkowita: </t>
    </r>
    <r>
      <rPr>
        <sz val="8"/>
        <rFont val="Tahoma"/>
        <family val="2"/>
        <charset val="238"/>
      </rPr>
      <t>130 mm</t>
    </r>
  </si>
  <si>
    <r>
      <t xml:space="preserve">Zestaw min. 4 - elementowy przyrządów do preparowania okazów 
</t>
    </r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nożyczki, skalpel lub uchwyt do montażu ostrzy wraz z ostrzami, igła preparacyjna prosta, igła preparacyjna zakrzywiona lub lancetowata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nierdzewna
</t>
    </r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piórnik / etui</t>
    </r>
  </si>
  <si>
    <r>
      <t xml:space="preserve">Sacharoza czysta: bezbarwne kryształki lub biały proszek, odczynnik laboratoryjny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1 kg</t>
    </r>
  </si>
  <si>
    <r>
      <t xml:space="preserve">Zestaw preparatów biologicznych: tkanek roślinnych i zwierzęcych zapakowanych w pudełko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</t>
    </r>
    <r>
      <rPr>
        <b/>
        <sz val="8"/>
        <rFont val="Tahoma"/>
        <family val="2"/>
        <charset val="238"/>
      </rPr>
      <t>Ilość preparatów:</t>
    </r>
    <r>
      <rPr>
        <sz val="8"/>
        <rFont val="Tahoma"/>
        <family val="2"/>
        <charset val="238"/>
      </rPr>
      <t xml:space="preserve"> min. 50 sztuk</t>
    </r>
  </si>
  <si>
    <t>Dmuchnij kulkę</t>
  </si>
  <si>
    <t>ZAJĘCIA Z LOGOPEDII (SP4)</t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</si>
  <si>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
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max. 600 g 
</t>
    </r>
    <r>
      <rPr>
        <b/>
        <sz val="8"/>
        <rFont val="Tahoma"/>
        <family val="2"/>
        <charset val="238"/>
      </rPr>
      <t>Zasilanie</t>
    </r>
    <r>
      <rPr>
        <sz val="8"/>
        <rFont val="Tahoma"/>
        <family val="2"/>
        <charset val="238"/>
      </rPr>
      <t xml:space="preserve">: baterie i/lub zasilanie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</si>
  <si>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Obciążenie:</t>
    </r>
    <r>
      <rPr>
        <sz val="8"/>
        <rFont val="Tahoma"/>
        <family val="2"/>
        <charset val="238"/>
      </rPr>
      <t xml:space="preserve">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</si>
  <si>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</si>
  <si>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t>22.1</t>
  </si>
  <si>
    <t>22.2</t>
  </si>
  <si>
    <t xml:space="preserve">Lusterko zawiera zestaw zwierciadeł wklęsłe i wypukłe umieszczone na wspólnej lub osobnych podstawach. </t>
  </si>
  <si>
    <t>Zestaw sprężyn metalowych</t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</si>
  <si>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</si>
  <si>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</t>
    </r>
    <r>
      <rPr>
        <sz val="8"/>
        <rFont val="Tahoma"/>
        <family val="2"/>
        <charset val="238"/>
      </rPr>
      <t xml:space="preserve">: min. 0,1 g,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</si>
  <si>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102.1</t>
  </si>
  <si>
    <t>102.2</t>
  </si>
  <si>
    <t>181.1</t>
  </si>
  <si>
    <t>181.2</t>
  </si>
  <si>
    <t>182.1</t>
  </si>
  <si>
    <t>182.2</t>
  </si>
  <si>
    <t>186.1</t>
  </si>
  <si>
    <t>186.2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</si>
  <si>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</si>
  <si>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</si>
  <si>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</si>
  <si>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 </t>
    </r>
    <r>
      <rPr>
        <b/>
        <i/>
        <sz val="8"/>
        <rFont val="Tahoma"/>
        <family val="2"/>
        <charset val="238"/>
      </rPr>
      <t xml:space="preserve"> </t>
    </r>
    <r>
      <rPr>
        <i/>
        <sz val="8"/>
        <rFont val="Tahoma"/>
        <family val="2"/>
        <charset val="238"/>
      </rPr>
      <t xml:space="preserve">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</si>
  <si>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 </t>
    </r>
    <r>
      <rPr>
        <i/>
        <sz val="8"/>
        <rFont val="Tahoma"/>
        <family val="2"/>
        <charset val="238"/>
      </rPr>
      <t>[suma kol 7 i 9]</t>
    </r>
  </si>
  <si>
    <r>
      <t xml:space="preserve">Waga laboratoryjna elektroniczna z funkcją tarowania z pojemnikiem do ważenia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Dokładność ważenia </t>
    </r>
    <r>
      <rPr>
        <sz val="8"/>
        <rFont val="Tahoma"/>
        <family val="2"/>
        <charset val="238"/>
      </rPr>
      <t xml:space="preserve">(odczytu): min. 0,1 g                                                                   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Obciążenie: </t>
    </r>
    <r>
      <rPr>
        <sz val="8"/>
        <rFont val="Tahoma"/>
        <family val="2"/>
        <charset val="238"/>
      </rPr>
      <t xml:space="preserve">min. 0,1 g, max. 600 g </t>
    </r>
    <r>
      <rPr>
        <b/>
        <sz val="8"/>
        <rFont val="Tahoma"/>
        <family val="2"/>
        <charset val="238"/>
      </rPr>
      <t xml:space="preserve">                                                                          Zasilanie:</t>
    </r>
    <r>
      <rPr>
        <sz val="8"/>
        <rFont val="Tahoma"/>
        <family val="2"/>
        <charset val="238"/>
      </rPr>
      <t xml:space="preserve"> baterie i/lub zasilanie                                                                                  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</si>
  <si>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Gaśnica przeznaczona do gaszenia pożarów grupy ABC (ciał stałych, cieczy palnych, gazów).               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Masa środka gaśniczego: </t>
    </r>
    <r>
      <rPr>
        <sz val="8"/>
        <rFont val="Tahoma"/>
        <family val="2"/>
        <charset val="238"/>
      </rPr>
      <t xml:space="preserve">min 4 kg, max. 6 kg                                                                             </t>
    </r>
    <r>
      <rPr>
        <b/>
        <sz val="8"/>
        <rFont val="Tahoma"/>
        <family val="2"/>
        <charset val="238"/>
      </rPr>
      <t>Rodzaj środka gaśniczego:</t>
    </r>
    <r>
      <rPr>
        <sz val="8"/>
        <rFont val="Tahoma"/>
        <family val="2"/>
        <charset val="238"/>
      </rPr>
      <t xml:space="preserve"> proszek                                                                                                   </t>
    </r>
    <r>
      <rPr>
        <b/>
        <sz val="8"/>
        <rFont val="Tahoma"/>
        <family val="2"/>
        <charset val="238"/>
      </rPr>
      <t>Skuteczność gaszenia:</t>
    </r>
    <r>
      <rPr>
        <sz val="8"/>
        <rFont val="Tahoma"/>
        <family val="2"/>
        <charset val="238"/>
      </rPr>
      <t xml:space="preserve"> min 21A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</si>
  <si>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</si>
  <si>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</si>
  <si>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(pojedyncze)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</si>
  <si>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</si>
  <si>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</t>
    </r>
  </si>
  <si>
    <r>
      <t xml:space="preserve">Zestaw do budowy modeli chemicznych w pojemniku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minimalna ilość elementów 454 sztuki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</si>
  <si>
    <r>
      <t xml:space="preserve">Zestaw: </t>
    </r>
    <r>
      <rPr>
        <sz val="8"/>
        <rFont val="Tahoma"/>
        <family val="2"/>
        <charset val="238"/>
      </rPr>
      <t xml:space="preserve">min. 10 plansz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 planszy: </t>
    </r>
    <r>
      <rPr>
        <sz val="8"/>
        <rFont val="Tahoma"/>
        <family val="2"/>
        <charset val="238"/>
      </rPr>
      <t xml:space="preserve">100 cm x 70 cm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laminowana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</si>
  <si>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</si>
  <si>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</si>
  <si>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</si>
  <si>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</si>
  <si>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</si>
  <si>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</si>
  <si>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</si>
  <si>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</si>
  <si>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</si>
  <si>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</si>
  <si>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</si>
  <si>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</si>
  <si>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</si>
  <si>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Ciśnieniomierz automatyczny naramienny                                                                 
</t>
    </r>
    <r>
      <rPr>
        <b/>
        <sz val="8"/>
        <rFont val="Tahoma"/>
        <family val="2"/>
        <charset val="238"/>
      </rPr>
      <t>Wyświetlacz:</t>
    </r>
    <r>
      <rPr>
        <sz val="8"/>
        <rFont val="Tahoma"/>
        <family val="2"/>
        <charset val="238"/>
      </rPr>
      <t xml:space="preserve"> LCD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pamięć:</t>
    </r>
    <r>
      <rPr>
        <sz val="8"/>
        <rFont val="Tahoma"/>
        <family val="2"/>
        <charset val="238"/>
      </rPr>
      <t xml:space="preserve"> 90 pomiarów                                                                          
</t>
    </r>
    <r>
      <rPr>
        <b/>
        <sz val="8"/>
        <rFont val="Tahoma"/>
        <family val="2"/>
        <charset val="238"/>
      </rPr>
      <t>Pomiary:</t>
    </r>
    <r>
      <rPr>
        <sz val="8"/>
        <rFont val="Tahoma"/>
        <family val="2"/>
        <charset val="238"/>
      </rPr>
      <t xml:space="preserve"> ciśnienia, pulsu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</si>
  <si>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</si>
  <si>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</si>
  <si>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laminowana (foliowana)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</si>
  <si>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</si>
  <si>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
laminowana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</si>
  <si>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obrazująca pięć zmysłów człowieka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 70 cm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
laminowana (foliowana)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</si>
  <si>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przedstawia budowę rośliny, w tym przedstawiająca budowę kwiatu, rodzaje liści, korzeni i kwiatostanów.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100 cm x 70 cm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</si>
  <si>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Plansza przedstawia ptaki, w szczególności dzioby i pazury ptaków.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90 x 60 cm.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</si>
  <si>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planszy: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cm x 70 cm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plansza  
laminowana (foliowana)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</si>
  <si>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Węgiel aktywny</t>
    </r>
    <r>
      <rPr>
        <b/>
        <sz val="8"/>
        <rFont val="Tahoma"/>
        <family val="2"/>
        <charset val="238"/>
      </rPr>
      <t xml:space="preserve">,                                                                                                        
Ziarnistość: </t>
    </r>
    <r>
      <rPr>
        <sz val="8"/>
        <rFont val="Tahoma"/>
        <family val="2"/>
        <charset val="238"/>
      </rPr>
      <t>od 0,43 do 1,70 mm</t>
    </r>
    <r>
      <rPr>
        <b/>
        <sz val="8"/>
        <rFont val="Tahoma"/>
        <family val="2"/>
        <charset val="238"/>
      </rPr>
      <t xml:space="preserve">                                                                          
Opakowanie:</t>
    </r>
    <r>
      <rPr>
        <sz val="8"/>
        <rFont val="Tahoma"/>
        <family val="2"/>
        <charset val="238"/>
      </rPr>
      <t xml:space="preserve"> min. 1,7 l.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</si>
  <si>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</si>
  <si>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</si>
  <si>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</si>
  <si>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
Zestaw umieszczony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</si>
  <si>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</si>
  <si>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</si>
  <si>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</si>
  <si>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</si>
  <si>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</si>
  <si>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</si>
  <si>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
Zestaw umieszczony opakowaniu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</si>
  <si>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Miimalna długość pałeczki:</t>
    </r>
    <r>
      <rPr>
        <sz val="8"/>
        <rFont val="Tahoma"/>
        <family val="2"/>
        <charset val="238"/>
      </rPr>
      <t xml:space="preserve"> 30cm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</si>
  <si>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</si>
  <si>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różnych sprężyn metalowych                                                                         
</t>
    </r>
    <r>
      <rPr>
        <b/>
        <sz val="8"/>
        <rFont val="Tahoma"/>
        <family val="2"/>
        <charset val="238"/>
      </rPr>
      <t>Zestawów:</t>
    </r>
    <r>
      <rPr>
        <sz val="8"/>
        <rFont val="Tahoma"/>
        <family val="2"/>
        <charset val="238"/>
      </rPr>
      <t xml:space="preserve"> min 50 sztuk                                                                                                 
Zestaw umieszczony w opakowaniu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</si>
  <si>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</si>
  <si>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</si>
  <si>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Zestaw barwników spożywczych w proszku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8 sztuk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waga opakowania:</t>
    </r>
    <r>
      <rPr>
        <sz val="8"/>
        <rFont val="Tahoma"/>
        <family val="2"/>
        <charset val="238"/>
      </rPr>
      <t xml:space="preserve"> 4 g</t>
    </r>
  </si>
  <si>
    <r>
      <t xml:space="preserve">Mikroskop optyczny o minimalnych parametrach:                                                          
</t>
    </r>
    <r>
      <rPr>
        <b/>
        <sz val="8"/>
        <rFont val="Tahoma"/>
        <family val="2"/>
        <charset val="238"/>
      </rPr>
      <t>Zakres powiększenia:</t>
    </r>
    <r>
      <rPr>
        <sz val="8"/>
        <rFont val="Tahoma"/>
        <family val="2"/>
        <charset val="238"/>
      </rPr>
      <t xml:space="preserve"> min 40x – 400x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oświetlenia:</t>
    </r>
    <r>
      <rPr>
        <sz val="8"/>
        <rFont val="Tahoma"/>
        <family val="2"/>
        <charset val="238"/>
      </rPr>
      <t xml:space="preserve"> LED (górne i dolne)                                                                          
</t>
    </r>
    <r>
      <rPr>
        <b/>
        <sz val="8"/>
        <rFont val="Tahoma"/>
        <family val="2"/>
        <charset val="238"/>
      </rPr>
      <t>Obiektywy:</t>
    </r>
    <r>
      <rPr>
        <sz val="8"/>
        <rFont val="Tahoma"/>
        <family val="2"/>
        <charset val="238"/>
      </rPr>
      <t xml:space="preserve"> min. 4x, 10x, 40x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Okular:</t>
    </r>
    <r>
      <rPr>
        <sz val="8"/>
        <rFont val="Tahoma"/>
        <family val="2"/>
        <charset val="238"/>
      </rPr>
      <t xml:space="preserve"> min WF 10x Stolik z zaciskam (uchwytami)                                                                 
</t>
    </r>
    <r>
      <rPr>
        <b/>
        <sz val="8"/>
        <rFont val="Tahoma"/>
        <family val="2"/>
        <charset val="238"/>
      </rPr>
      <t>Oświetlenie:</t>
    </r>
    <r>
      <rPr>
        <sz val="8"/>
        <rFont val="Tahoma"/>
        <family val="2"/>
        <charset val="238"/>
      </rPr>
      <t xml:space="preserve"> przechodzące  i odbite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/ akumulator i/lub zasilacz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</si>
  <si>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stereoskopowy (terenowy) o minimalnych parametrach:                                                                                      
</t>
    </r>
    <r>
      <rPr>
        <b/>
        <sz val="8"/>
        <rFont val="Tahoma"/>
        <family val="2"/>
        <charset val="238"/>
      </rPr>
      <t>Głowica okularowa:</t>
    </r>
    <r>
      <rPr>
        <sz val="8"/>
        <rFont val="Tahoma"/>
        <family val="2"/>
        <charset val="238"/>
      </rPr>
      <t xml:space="preserve"> binokular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20 x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oświetlenia: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
</t>
    </r>
    <r>
      <rPr>
        <b/>
        <sz val="8"/>
        <rFont val="Tahoma"/>
        <family val="2"/>
        <charset val="238"/>
      </rPr>
      <t>Oświetlenie:</t>
    </r>
    <r>
      <rPr>
        <sz val="8"/>
        <rFont val="Tahoma"/>
        <family val="2"/>
        <charset val="238"/>
      </rPr>
      <t xml:space="preserve"> przechodzące  i odbite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min. baterie / akumulator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</si>
  <si>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Ruchomy model układu Słońce - Ziemia - Księżyc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 xml:space="preserve">500 mm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lub zasilacz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</si>
  <si>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</si>
  <si>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</si>
  <si>
    <r>
      <t xml:space="preserve">Waga szalkowa z tworzywa wraz z min 25 odważnikami (metalowymi i plastikowymi) 
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</si>
  <si>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t xml:space="preserve">Barometr – przenośna stacja pogodowa do pomiaru temperatury,wilgotności i ciśnienia atmosferycznego. </t>
  </si>
  <si>
    <r>
      <t xml:space="preserve">Elektroskop do przeprowadzania doświadczeń z elektrostatyki,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</si>
  <si>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t>Opiłki ferromagnetyczne umieszczone w zamkniętym przezroczystym opakowaniu.</t>
  </si>
  <si>
    <t>8%</t>
  </si>
  <si>
    <t>5%</t>
  </si>
  <si>
    <r>
      <t xml:space="preserve">Zestaw skał i minerałów o minimalnej wielkości 25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50 sztuk
Zestaw umieszczony opakowaniu</t>
    </r>
  </si>
  <si>
    <t>23%</t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</si>
  <si>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</si>
  <si>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
  prostokątnego i równoramiennego,
- graniastosłupa prawidłowego: trójkątnego, sześciokątnego,
- graniastosłupa o podstawie: trapezu równoramiennego, równoległoboku, trójkąta   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</si>
  <si>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
  do podstawy 
- ostrosłup o podstawie trójkąta w którym jedną z krawędzi bocznych jest prostopadła do 
  podstawy.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</si>
  <si>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Mikroskop optyczny z podłączeniem do komputera wraz z zestawem preparatów, szkiełek do przygotowywania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 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</si>
  <si>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Dwupłciowy model tułowia człowieka umieszczony na podstawie składający się z min. 40 wyjmowanych części dających się rozłożyć. Jedna część tułowia przedstawia układ mięśni 
i ścięgien 
</t>
    </r>
    <r>
      <rPr>
        <b/>
        <sz val="8"/>
        <rFont val="Tahoma"/>
        <family val="2"/>
        <charset val="238"/>
      </rPr>
      <t>Minimalna wysokość:</t>
    </r>
    <r>
      <rPr>
        <sz val="8"/>
        <rFont val="Tahoma"/>
        <family val="2"/>
        <charset val="238"/>
      </rPr>
      <t xml:space="preserve"> 85 cm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</si>
  <si>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Lornetka o budowie dachopryzmatycznej z kolorowymi soczewkami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mm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</si>
  <si>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Termometr szklany bezrtęciowy.
</t>
    </r>
    <r>
      <rPr>
        <b/>
        <sz val="8"/>
        <rFont val="Tahoma"/>
        <family val="2"/>
        <charset val="238"/>
      </rPr>
      <t xml:space="preserve">Wypełnienie: </t>
    </r>
    <r>
      <rPr>
        <sz val="8"/>
        <rFont val="Tahoma"/>
        <family val="2"/>
        <charset val="238"/>
      </rPr>
      <t xml:space="preserve">cieczowe
</t>
    </r>
    <r>
      <rPr>
        <b/>
        <sz val="8"/>
        <rFont val="Tahoma"/>
        <family val="2"/>
        <charset val="238"/>
      </rPr>
      <t xml:space="preserve">Zakres pomiaru: </t>
    </r>
    <r>
      <rPr>
        <sz val="8"/>
        <rFont val="Tahoma"/>
        <family val="2"/>
        <charset val="238"/>
      </rPr>
      <t xml:space="preserve">min. -10 do + 110 °C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</si>
  <si>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Model przekroju struktury skóry człowieka zamontowany na podstawie.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70 – krotne powiększenie</t>
    </r>
  </si>
  <si>
    <r>
      <t xml:space="preserve">Zestaw probówek ze statywem:
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
Statyw (stojak) na ww. probówki: min. 6 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</si>
  <si>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
  prostokątnego i równoramiennego,
- graniastosłupa prawidłowego: trójkątnego, sześciokątnego,
- graniastosłupa o podstawie: trapezu równoramiennego, równoległoboku, trójkąta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</si>
  <si>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Rodzaj blokady:</t>
    </r>
    <r>
      <rPr>
        <sz val="8"/>
        <rFont val="Tahoma"/>
        <family val="2"/>
        <charset val="238"/>
      </rPr>
      <t xml:space="preserve"> śruba lub zacisk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0-150 mm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0,02 mm
</t>
    </r>
    <r>
      <rPr>
        <b/>
        <sz val="8"/>
        <rFont val="Tahoma"/>
        <family val="2"/>
        <charset val="238"/>
      </rPr>
      <t>Rodzaj pomiaru:</t>
    </r>
    <r>
      <rPr>
        <sz val="8"/>
        <rFont val="Tahoma"/>
        <family val="2"/>
        <charset val="238"/>
      </rPr>
      <t xml:space="preserve"> zewnętrzny, wewnętrzny, wysokości, głębokości</t>
    </r>
  </si>
  <si>
    <t>Butla do wody descylowanej (10 litrów)</t>
  </si>
  <si>
    <t>Pipety Pasteura - 500 szt</t>
  </si>
  <si>
    <t>Szkiełko laboratoryjne podstawkowe -   50 szt</t>
  </si>
  <si>
    <t>załącznik nr 5.2 do SIWZ</t>
  </si>
  <si>
    <t>Cylinder miarowy plastikowy wysoki</t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</si>
  <si>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opakowaniu.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</si>
  <si>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pomiaru do 100 cm: linijka 100 cm (dokładność 1 mm),
- zakres pomiaru do 200 cm: miarka składana lub rozwijana (dokładność 1 mm),
- zakres pomiaru do min. 10 m: miara zwijana (dokładność 1 mm),
- zakres pomiaru do nieskończoności: koło metryczne (dokładność 1 cm)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</si>
  <si>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w opakowaniu</t>
    </r>
  </si>
  <si>
    <r>
      <t>KALKULACJA CENY - opis przedmiotu zamówienia dla CZĘŚCI 2                                                                                                                                                                                          
 (dostawa pomocy dydaktycznych i sprzętu do pracowni przyrodniczej, matematycznej, przyrodniczo – biologiczno – geograficznej, międzyszkolnej pracowni przyrodniczo – fizycznej, przyrodniczo - chemicznej oraz prowadzenia zajęć z logopedii na potrzeby</t>
    </r>
    <r>
      <rPr>
        <b/>
        <sz val="11"/>
        <color indexed="12"/>
        <rFont val="Tahoma"/>
        <family val="2"/>
        <charset val="238"/>
      </rPr>
      <t xml:space="preserve"> Szkoły Podstawowej Nr 4 w Rawiczu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</si>
  <si>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Apteczka z wyposażeniem umieszczona w torbie lub plecaku.
</t>
    </r>
    <r>
      <rPr>
        <b/>
        <sz val="8"/>
        <rFont val="Tahoma"/>
        <family val="2"/>
        <charset val="238"/>
      </rPr>
      <t xml:space="preserve">Minimalna </t>
    </r>
    <r>
      <rPr>
        <sz val="8"/>
        <rFont val="Tahoma"/>
        <family val="2"/>
        <charset val="238"/>
      </rPr>
      <t xml:space="preserve">zawartość apteczki:  
- opaska elastyczna (bandaż elastyczny) 10 cm x 4 m  - 2 szt. 
- bandaż dziany (bandaż zwykły) 10 cm x 4 m - 1 szt. 
- bandaż dziany (bandaż zwykły) min. 4 cm x 4 m - 1 szt. 
- kompres gazowy min. 9 x 9 cm - 2 szt. 
- kompres gazowy 1/2 m2 - 1 szt. 
- 2 x komplet plastrów – 8 szt. 
- plaster na szpuli (rolce) 1,25 cm x 5 m  - 1 szt.
- chusta trójkątna  - 1 szt. 
- opatrunek na oparzenia  - 1 szt. 
- folia izotermiczna „Koc ratunkowy” (koc termoizolacyjny) - 1 szt. 
- rękawiczki - 3 pary
- nożyczki - 1 szt 
- maseczka do sztucznego oddychania - 1 szt 
- płyn lub żel do odkażania rąk  - 1 szt. </t>
    </r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</si>
  <si>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</t>
    </r>
  </si>
  <si>
    <t>165.1</t>
  </si>
  <si>
    <t>165.2</t>
  </si>
  <si>
    <t>167.1</t>
  </si>
  <si>
    <t>167.2</t>
  </si>
  <si>
    <t>167.3</t>
  </si>
  <si>
    <t>175.1</t>
  </si>
  <si>
    <t>175.2</t>
  </si>
  <si>
    <t>179.1</t>
  </si>
  <si>
    <t>179.2</t>
  </si>
  <si>
    <t>179.3</t>
  </si>
  <si>
    <t>183.1</t>
  </si>
  <si>
    <t>183.2</t>
  </si>
  <si>
    <t>183.3</t>
  </si>
  <si>
    <t>186.3</t>
  </si>
  <si>
    <t>187.1</t>
  </si>
  <si>
    <t>187.2</t>
  </si>
  <si>
    <t>190.1</t>
  </si>
  <si>
    <t>190.2</t>
  </si>
  <si>
    <t>196.1</t>
  </si>
  <si>
    <t>196.2</t>
  </si>
  <si>
    <t>204.1</t>
  </si>
  <si>
    <t>204.2</t>
  </si>
  <si>
    <t>204.3</t>
  </si>
  <si>
    <t>Mapy ścienne świata ogólnogeograficzna (hipsometryczna, ukształtowania powierzchni), -polityczna, - krajobrazowa, - klimatyczna</t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</si>
  <si>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</si>
  <si>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Kompas z zamykaną obudową z igłą zawieszoną w płynie i przyrządami celowniczymi.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4,5 cm </t>
    </r>
  </si>
  <si>
    <r>
      <t xml:space="preserve">Igła preparacyjna prosta z integrowanym uchwytem (oprawą) antypoślizgowym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igła – stal nierdzewna, uchwyt – metal / aluminium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130 mm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</si>
  <si>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 xml:space="preserve">Minimalna moc: </t>
    </r>
    <r>
      <rPr>
        <sz val="8"/>
        <rFont val="Tahoma"/>
        <family val="2"/>
        <charset val="238"/>
      </rPr>
      <t>2400 W</t>
    </r>
  </si>
  <si>
    <r>
      <t xml:space="preserve">Typ mapy: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mapy: </t>
    </r>
    <r>
      <rPr>
        <sz val="8"/>
        <rFont val="Tahoma"/>
        <family val="2"/>
        <charset val="238"/>
      </rPr>
      <t>dwustronna</t>
    </r>
    <r>
      <rPr>
        <b/>
        <sz val="8"/>
        <rFont val="Tahoma"/>
        <family val="2"/>
        <charset val="238"/>
      </rPr>
      <t xml:space="preserve">
Minimalne wymiary: </t>
    </r>
    <r>
      <rPr>
        <sz val="8"/>
        <rFont val="Tahoma"/>
        <family val="2"/>
        <charset val="238"/>
      </rPr>
      <t>160 cm x 114 cm</t>
    </r>
    <r>
      <rPr>
        <b/>
        <sz val="8"/>
        <rFont val="Tahoma"/>
        <family val="2"/>
        <charset val="238"/>
      </rPr>
      <t xml:space="preserve">
Skala: </t>
    </r>
    <r>
      <rPr>
        <sz val="8"/>
        <rFont val="Tahoma"/>
        <family val="2"/>
        <charset val="238"/>
      </rPr>
      <t>do 1:24 mln</t>
    </r>
    <r>
      <rPr>
        <b/>
        <sz val="8"/>
        <rFont val="Tahoma"/>
        <family val="2"/>
        <charset val="238"/>
      </rPr>
      <t xml:space="preserve">
Oprawa: </t>
    </r>
    <r>
      <rPr>
        <sz val="8"/>
        <rFont val="Tahoma"/>
        <family val="2"/>
        <charset val="238"/>
      </rPr>
      <t xml:space="preserve">plastikowa lub drewniana lub metalowa (min. dwa boki) z zawieszką, mapa dwustronnie laminowana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
Produkt wytworzony metodą poligraficzną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</si>
  <si>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cm x 120 cm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</si>
  <si>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</si>
  <si>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</si>
  <si>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(przewodnik / leksykon / atlas) zawierająca opisy i zdjęcia  różnych zjawisk pogodowych i klimatycznych występujących w przyrodzie.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</si>
  <si>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</si>
  <si>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przewodnik) zawierająca opisy i zdjęcia różnych gatunków grzybów rosnących w Polsce.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</si>
  <si>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</si>
  <si>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</si>
  <si>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Książka (atlas) przedstawiająca budowę oraz mechanizmy funkcjonowania ludzkiego ciała poprzez zawarte ilustracje oraz rysunki.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</si>
  <si>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</t>
    </r>
    <r>
      <rPr>
        <sz val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</si>
  <si>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opakowaniu</t>
    </r>
  </si>
  <si>
    <r>
      <t xml:space="preserve">Bibuła laboratoryjna jakościowo miękka lub średnia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450-560 mm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</si>
  <si>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>Zakres pomiaru (skali):</t>
    </r>
    <r>
      <rPr>
        <sz val="8"/>
        <rFont val="Tahoma"/>
        <family val="2"/>
        <charset val="238"/>
      </rPr>
      <t xml:space="preserve"> 1–14 pH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pudełko min. 100 pasków</t>
    </r>
  </si>
  <si>
    <r>
      <t xml:space="preserve">Gliceryna roślinna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
Wyrób nieleczniczy</t>
    </r>
  </si>
  <si>
    <r>
      <t xml:space="preserve">Pęseta z zaokrąglonymi (półokrągłymi) lub ostrymi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105 mm
Wyrów niemedyczny</t>
    </r>
  </si>
  <si>
    <r>
      <t xml:space="preserve">Pęseta z ostrymi zakrzywionymi (zagiętymi, odgiętymi)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105 mm
Wyrów niemedyczny</t>
    </r>
  </si>
  <si>
    <r>
      <t xml:space="preserve">Książka (przewodnik / leksykon) o tematyce roślin i zwierząt, zawierający opisy wraz ze zdjęciami różnych gatunków roślin i zwierząt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</si>
  <si>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Klucz do oznaczania różnych gatunków roślin.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dowolna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                     </t>
    </r>
  </si>
  <si>
    <r>
      <t xml:space="preserve">Atlas geograficzny dla klas 5-8 szkoły podstawowej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oznaczony symbolem ISBN</t>
    </r>
  </si>
  <si>
    <r>
      <t xml:space="preserve">Mapa świata ogólnogeograficzna (fizyczna)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116 cm                                                         
</t>
    </r>
    <r>
      <rPr>
        <b/>
        <sz val="8"/>
        <rFont val="Tahoma"/>
        <family val="2"/>
        <charset val="238"/>
      </rPr>
      <t xml:space="preserve">Przedział skali: </t>
    </r>
    <r>
      <rPr>
        <sz val="8"/>
        <rFont val="Tahoma"/>
        <family val="2"/>
        <charset val="238"/>
      </rPr>
      <t xml:space="preserve">do 1:26 mln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</si>
  <si>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Europy (ogólnogeograficzna / polityczna)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</si>
  <si>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Ameryki Północnej (ogólnogeograficzna / polityczna)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138 cm                                                                             
</t>
    </r>
    <r>
      <rPr>
        <b/>
        <sz val="8"/>
        <rFont val="Tahoma"/>
        <family val="2"/>
        <charset val="238"/>
      </rPr>
      <t xml:space="preserve">Przedział Skalia: </t>
    </r>
    <r>
      <rPr>
        <sz val="8"/>
        <rFont val="Tahoma"/>
        <family val="2"/>
        <charset val="238"/>
      </rPr>
      <t xml:space="preserve">do 1:9 mln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</si>
  <si>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>Mapa Afryki (ogólnogeograficzna / polityczna)                                                           
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140 cm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1:9,1 mln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</si>
  <si>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Australii (ogólnogeograficzna / polityczna)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140 cm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1:8 mln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</si>
  <si>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świata (geologia i tektonika)                   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110 cm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do1:37 mln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dwustronnie laminowana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</si>
  <si>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Polski (ogólnogeograficzna / podział administracyjny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100 x 98 cm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1:750 tyś.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</si>
  <si>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turystyczna powiatu rawickiego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składana
</t>
    </r>
    <r>
      <rPr>
        <b/>
        <sz val="8"/>
        <rFont val="Tahoma"/>
        <family val="2"/>
        <charset val="238"/>
      </rPr>
      <t>Skala</t>
    </r>
    <r>
      <rPr>
        <sz val="8"/>
        <rFont val="Tahoma"/>
        <family val="2"/>
        <charset val="238"/>
      </rPr>
      <t xml:space="preserve">: 1:75 000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</si>
  <si>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Mapa turystyczna gór polskich (np. Sudety, Karpaty, Biesczczady, Pieniny itp.)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składana                                            
</t>
    </r>
    <r>
      <rPr>
        <b/>
        <sz val="8"/>
        <rFont val="Tahoma"/>
        <family val="2"/>
        <charset val="238"/>
      </rPr>
      <t>Przedział skali</t>
    </r>
    <r>
      <rPr>
        <sz val="8"/>
        <rFont val="Tahoma"/>
        <family val="2"/>
        <charset val="238"/>
      </rPr>
      <t xml:space="preserve">: od 1:30 000 do 1:60 000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 xml:space="preserve">dwustronnie foliowana (laminowana)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
Produkt wytworzony metodą poligraficzną</t>
    </r>
  </si>
  <si>
    <r>
      <t xml:space="preserve">Zestaw szkiełek nakrywkowych szlifowanych – szkiełka mikroskopowe czyste
</t>
    </r>
    <r>
      <rPr>
        <b/>
        <sz val="8"/>
        <rFont val="Tahoma"/>
        <family val="2"/>
        <charset val="238"/>
      </rPr>
      <t xml:space="preserve">Wymiary: </t>
    </r>
    <r>
      <rPr>
        <sz val="8"/>
        <rFont val="Tahoma"/>
        <family val="2"/>
        <charset val="238"/>
      </rPr>
      <t xml:space="preserve">22x22x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100 sztuk
Wyrób niemedyczny</t>
    </r>
  </si>
  <si>
    <r>
      <t xml:space="preserve">Zestaw szkiełek podstawkowych szlifowanych – szkiełka mikroskopowe czyste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76 x 25x 1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 sztuk
Wyrób niemedyczny</t>
    </r>
  </si>
  <si>
    <r>
      <t xml:space="preserve">Jodyna roztwór wodny 3%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500 ml
Odczynnik chemiczny (produkt nie należy do środków odkażających)</t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</si>
  <si>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XS/S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</si>
  <si>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</si>
  <si>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L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</si>
  <si>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włókno szklane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1800 x 1400 mm </t>
    </r>
  </si>
  <si>
    <r>
      <t xml:space="preserve">Okulary ochronne z wentylacją i elastyczną gumką w celu dopasowania do rozmiaru głowy, nadające się do nakładania na okulary korekcyjne.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</si>
  <si>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Tace laboratoryjne typu „kuweta” z gładkim dnem, z możliwością sterylizacji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340 x 250 mm, głęb. 50 mm</t>
    </r>
  </si>
  <si>
    <r>
      <t xml:space="preserve">Płytki do eksperymentów kroplowych z min 6 wgłębieniami.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ceramika</t>
    </r>
  </si>
  <si>
    <r>
      <t xml:space="preserve">Butla na wodę destylowaną z kranem (zaworem) z uchwytem i szyją gwintowaną z nakrętką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</t>
    </r>
    <r>
      <rPr>
        <b/>
        <sz val="8"/>
        <rFont val="Tahoma"/>
        <family val="2"/>
        <charset val="238"/>
      </rPr>
      <t xml:space="preserve">
Pojemność: </t>
    </r>
    <r>
      <rPr>
        <sz val="8"/>
        <rFont val="Tahoma"/>
        <family val="2"/>
        <charset val="238"/>
      </rPr>
      <t>10 litrów</t>
    </r>
  </si>
  <si>
    <r>
      <t xml:space="preserve">Butelka do roztworów z szeroką szyjką z doszlifowanym korkiem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przezroczyste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</t>
    </r>
  </si>
  <si>
    <r>
      <t xml:space="preserve">Butelka do roztworów z szeroką szyjką z doszlifowanym korkiem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przezroczyste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500 ml</t>
    </r>
  </si>
  <si>
    <r>
      <t xml:space="preserve">Pipeta wielomiarowa z bańką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>Dokładność:</t>
    </r>
    <r>
      <rPr>
        <sz val="8"/>
        <rFont val="Tahoma"/>
        <family val="2"/>
        <charset val="238"/>
      </rPr>
      <t xml:space="preserve"> min. klasa B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20 ml
Wyrób  niemedyczny</t>
    </r>
  </si>
  <si>
    <r>
      <t xml:space="preserve">Podnośnik laboratoryjny mechaniczny. 
</t>
    </r>
    <r>
      <rPr>
        <b/>
        <sz val="8"/>
        <rFont val="Tahoma"/>
        <family val="2"/>
        <charset val="238"/>
      </rPr>
      <t>Materiał mechanizmu podnoszącego</t>
    </r>
    <r>
      <rPr>
        <sz val="8"/>
        <rFont val="Tahoma"/>
        <family val="2"/>
        <charset val="238"/>
      </rPr>
      <t xml:space="preserve">: stal nierdzewna
</t>
    </r>
    <r>
      <rPr>
        <b/>
        <sz val="8"/>
        <rFont val="Tahoma"/>
        <family val="2"/>
        <charset val="238"/>
      </rPr>
      <t>Materiał stolika (platformy):</t>
    </r>
    <r>
      <rPr>
        <sz val="8"/>
        <rFont val="Tahoma"/>
        <family val="2"/>
        <charset val="238"/>
      </rPr>
      <t xml:space="preserve"> stal nierdzewna lub aluminium
</t>
    </r>
    <r>
      <rPr>
        <b/>
        <sz val="8"/>
        <rFont val="Tahoma"/>
        <family val="2"/>
        <charset val="238"/>
      </rPr>
      <t xml:space="preserve">Wymiary stolika (platformy): </t>
    </r>
    <r>
      <rPr>
        <sz val="8"/>
        <rFont val="Tahoma"/>
        <family val="2"/>
        <charset val="238"/>
      </rPr>
      <t xml:space="preserve">min. 100x100 mm 
</t>
    </r>
    <r>
      <rPr>
        <b/>
        <sz val="8"/>
        <rFont val="Tahoma"/>
        <family val="2"/>
        <charset val="238"/>
      </rPr>
      <t>Wysokość podnoszenia:</t>
    </r>
    <r>
      <rPr>
        <sz val="8"/>
        <rFont val="Tahoma"/>
        <family val="2"/>
        <charset val="238"/>
      </rPr>
      <t xml:space="preserve"> max. 280 mm</t>
    </r>
  </si>
  <si>
    <r>
      <t xml:space="preserve">Zlewki miarowe z wylewem różnej wielkości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50 ml </t>
    </r>
  </si>
  <si>
    <r>
      <t xml:space="preserve">Zlewki miarowe z wylewem różnej wielkości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100 ml </t>
    </r>
  </si>
  <si>
    <r>
      <t xml:space="preserve">Zlewki miarowe z wylewem różnej wielkości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
</t>
    </r>
    <r>
      <rPr>
        <b/>
        <sz val="8"/>
        <rFont val="Tahoma"/>
        <family val="2"/>
        <charset val="238"/>
      </rPr>
      <t>Pojemność zlewki</t>
    </r>
    <r>
      <rPr>
        <sz val="8"/>
        <rFont val="Tahoma"/>
        <family val="2"/>
        <charset val="238"/>
      </rPr>
      <t xml:space="preserve">: 250 ml </t>
    </r>
  </si>
  <si>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borokrzemowe lub sodo – wapniowe
</t>
    </r>
    <r>
      <rPr>
        <b/>
        <sz val="8"/>
        <rFont val="Tahoma"/>
        <family val="2"/>
        <charset val="238"/>
      </rPr>
      <t>Długość:</t>
    </r>
    <r>
      <rPr>
        <sz val="8"/>
        <rFont val="Tahoma"/>
        <family val="2"/>
        <charset val="238"/>
      </rPr>
      <t xml:space="preserve"> min. 200 mm, max. 250 mm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 4-5 mm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</si>
  <si>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 lub sodo – wapniowe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200 mm, max. 300 mm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7-8 mm </t>
    </r>
  </si>
  <si>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: 100 mm
Wyrób  niemedyczny 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</si>
  <si>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 xml:space="preserve">Średnica: </t>
    </r>
    <r>
      <rPr>
        <sz val="8"/>
        <rFont val="Tahoma"/>
        <family val="2"/>
        <charset val="238"/>
      </rPr>
      <t xml:space="preserve">120 mm
Wyrób  niemedyczny </t>
    </r>
  </si>
  <si>
    <r>
      <t xml:space="preserve">Cylinder miarowy wysoki z wylewem z podziałką i podstawą sześciokątną
</t>
    </r>
    <r>
      <rPr>
        <b/>
        <sz val="8"/>
        <rFont val="Tahoma"/>
        <family val="2"/>
        <charset val="238"/>
      </rPr>
      <t>Materiał cylindra</t>
    </r>
    <r>
      <rPr>
        <sz val="8"/>
        <rFont val="Tahoma"/>
        <family val="2"/>
        <charset val="238"/>
      </rPr>
      <t xml:space="preserve">: szkło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 ml </t>
    </r>
  </si>
  <si>
    <r>
      <t xml:space="preserve">Cylinder miarowy wysoki z wylewem z podziałką i podstawą sześciokątną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 xml:space="preserve">50 ml </t>
    </r>
  </si>
  <si>
    <r>
      <t xml:space="preserve">Cylinder miarowy wysoki z wylewem z podziałką i podstawą sześciokątną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100 ml </t>
    </r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</si>
  <si>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</si>
  <si>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Lejek w kształcie stożka zakończonego rurką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
</t>
    </r>
    <r>
      <rPr>
        <b/>
        <sz val="8"/>
        <rFont val="Tahoma"/>
        <family val="2"/>
        <charset val="238"/>
      </rPr>
      <t>Średnica wlewu</t>
    </r>
    <r>
      <rPr>
        <sz val="8"/>
        <rFont val="Tahoma"/>
        <family val="2"/>
        <charset val="238"/>
      </rPr>
      <t xml:space="preserve"> (górna): min 50 mm, max. 80 mm</t>
    </r>
  </si>
  <si>
    <r>
      <t xml:space="preserve">Krystalizator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>Pojemność</t>
    </r>
    <r>
      <rPr>
        <sz val="8"/>
        <rFont val="Tahoma"/>
        <family val="2"/>
        <charset val="238"/>
      </rPr>
      <t>: min. 50 ml, max. 60 ml</t>
    </r>
  </si>
  <si>
    <r>
      <t xml:space="preserve">Krystalizator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min. 90 ml, max. 100 ml</t>
    </r>
  </si>
  <si>
    <r>
      <t xml:space="preserve">Krystalizator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 xml:space="preserve">300 ml </t>
    </r>
  </si>
  <si>
    <r>
      <t xml:space="preserve">Rozdzielacz szklany cylindryczny lub gruszkowy z zaworem (kranikiem) szklanym szlifowanym i korkiem szklanym lub teflonowym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 ml</t>
    </r>
  </si>
  <si>
    <r>
      <t xml:space="preserve">Rozdzielacz szklany cylindryczny lub gruszkowy z zaworem (kranikiem) szklanym szlifowanym i korkiem szklanym lub teflonowym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100 ml</t>
    </r>
  </si>
  <si>
    <r>
      <t xml:space="preserve">Parownica płaskodenna z wylewem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borokrzemowe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160 ml</t>
    </r>
  </si>
  <si>
    <r>
      <t xml:space="preserve">Parownica z wylewem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porcelana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150 ml </t>
    </r>
  </si>
  <si>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PP lub LDPE (tworzywo)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1000 ml </t>
    </r>
  </si>
  <si>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PP lub LDPE (tworzywo)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500 ml</t>
    </r>
  </si>
  <si>
    <r>
      <t xml:space="preserve">Elektroda (pałeczka) grafitowa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140 x 6 mm</t>
    </r>
  </si>
  <si>
    <r>
      <t xml:space="preserve">Łyżeczka laboratoryjna z płaskim rozszerzonym końcem w kształcie szpatułki tzw. łyżeczko - szpatułka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nierdzewna (szlachetna)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min 150 mm</t>
    </r>
  </si>
  <si>
    <r>
      <t xml:space="preserve">Łyżeczka do spalań z zdejmowanym kołnierzem ochronnym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 (szlachetna)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z kołnierzem 350 mm</t>
    </r>
  </si>
  <si>
    <r>
      <t xml:space="preserve">Korek do probówek o średnicy 18 mm z otworem do odprowadzania rurek.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guma </t>
    </r>
  </si>
  <si>
    <r>
      <t xml:space="preserve">Wąż gumowy z kauczuku naturalnego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średnica zewnętrzna 10 mm, średnica wewnętrzna 6 mm,
</t>
    </r>
    <r>
      <rPr>
        <b/>
        <sz val="8"/>
        <rFont val="Tahoma"/>
        <family val="2"/>
        <charset val="238"/>
      </rPr>
      <t>Maksymalna średnica</t>
    </r>
    <r>
      <rPr>
        <sz val="8"/>
        <rFont val="Tahoma"/>
        <family val="2"/>
        <charset val="238"/>
      </rPr>
      <t xml:space="preserve">: średnica zewnętrzna 14 mm, średnica wewnętrzna 10 mm,
</t>
    </r>
    <r>
      <rPr>
        <b/>
        <sz val="8"/>
        <rFont val="Tahoma"/>
        <family val="2"/>
        <charset val="238"/>
      </rPr>
      <t>Długość:</t>
    </r>
    <r>
      <rPr>
        <sz val="8"/>
        <rFont val="Tahoma"/>
        <family val="2"/>
        <charset val="238"/>
      </rPr>
      <t xml:space="preserve"> min. 1mb</t>
    </r>
  </si>
  <si>
    <r>
      <t xml:space="preserve">Kolba okrągłodenna z wąską lub szeroką szyjką bez szlifu i nadruku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 xml:space="preserve">: szkło borokrzemowe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100 ml </t>
    </r>
  </si>
  <si>
    <r>
      <t xml:space="preserve">Kolba okrągłodenna z wąską lub szeroką szyjką bez szlifu i nadruku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borokrzemowe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</si>
  <si>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Moździerz z tłuczkiem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porcelana
</t>
    </r>
    <r>
      <rPr>
        <b/>
        <sz val="8"/>
        <rFont val="Tahoma"/>
        <family val="2"/>
        <charset val="238"/>
      </rPr>
      <t>Minimalna średnica (góra):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biały</t>
    </r>
  </si>
  <si>
    <r>
      <t xml:space="preserve">Kolba stożkowa Erlenmeyera, z podziałką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borokrzemowe
</t>
    </r>
    <r>
      <rPr>
        <b/>
        <sz val="8"/>
        <rFont val="Tahoma"/>
        <family val="2"/>
        <charset val="238"/>
      </rPr>
      <t>Pojemność</t>
    </r>
    <r>
      <rPr>
        <sz val="8"/>
        <rFont val="Tahoma"/>
        <family val="2"/>
        <charset val="238"/>
      </rPr>
      <t>: 250 ml</t>
    </r>
  </si>
  <si>
    <r>
      <t xml:space="preserve">Wskaźnik – 1% roztwór alkoholowy
</t>
    </r>
    <r>
      <rPr>
        <b/>
        <sz val="8"/>
        <rFont val="Tahoma"/>
        <family val="2"/>
        <charset val="238"/>
      </rPr>
      <t>Pojemność</t>
    </r>
    <r>
      <rPr>
        <sz val="8"/>
        <rFont val="Tahoma"/>
        <family val="2"/>
        <charset val="238"/>
      </rPr>
      <t>: min 100 ml</t>
    </r>
  </si>
  <si>
    <r>
      <t xml:space="preserve">Plansza układu okresowego pierwiastków – strona chemiczna
</t>
    </r>
    <r>
      <rPr>
        <b/>
        <sz val="8"/>
        <rFont val="Tahoma"/>
        <family val="2"/>
        <charset val="238"/>
      </rPr>
      <t xml:space="preserve">Typ planszy: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planszy: </t>
    </r>
    <r>
      <rPr>
        <sz val="8"/>
        <rFont val="Tahoma"/>
        <family val="2"/>
        <charset val="238"/>
      </rPr>
      <t xml:space="preserve">jednostronna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160 x 120 cm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 xml:space="preserve"> plastikowa lub drewniana lub metalowa z zawieszką, laminowana (foliowana) lub   z tkaniny banerowej
</t>
    </r>
    <r>
      <rPr>
        <b/>
        <sz val="8"/>
        <rFont val="Tahoma"/>
        <family val="2"/>
        <charset val="238"/>
      </rPr>
      <t>Wersja językowa</t>
    </r>
    <r>
      <rPr>
        <sz val="8"/>
        <rFont val="Tahoma"/>
        <family val="2"/>
        <charset val="238"/>
      </rPr>
      <t>: polska / łacińska</t>
    </r>
  </si>
  <si>
    <r>
      <t xml:space="preserve">Plansza tabeli rozpuszczalności związków
</t>
    </r>
    <r>
      <rPr>
        <b/>
        <sz val="8"/>
        <rFont val="Tahoma"/>
        <family val="2"/>
        <charset val="238"/>
      </rPr>
      <t>Typ planszy:</t>
    </r>
    <r>
      <rPr>
        <sz val="8"/>
        <rFont val="Tahoma"/>
        <family val="2"/>
        <charset val="238"/>
      </rPr>
      <t xml:space="preserve"> ścienna
</t>
    </r>
    <r>
      <rPr>
        <b/>
        <sz val="8"/>
        <rFont val="Tahoma"/>
        <family val="2"/>
        <charset val="238"/>
      </rPr>
      <t>Rodzaj planszy</t>
    </r>
    <r>
      <rPr>
        <sz val="8"/>
        <rFont val="Tahoma"/>
        <family val="2"/>
        <charset val="238"/>
      </rPr>
      <t xml:space="preserve">: jednostronna
Minimalne wymiary: 150 x 110 cm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 xml:space="preserve"> plastikowa lub drewniana lub metalowa z zawieszką, plansza laminowana (laminowana) 
</t>
    </r>
    <r>
      <rPr>
        <b/>
        <sz val="8"/>
        <rFont val="Tahoma"/>
        <family val="2"/>
        <charset val="238"/>
      </rPr>
      <t>Wersja językowa</t>
    </r>
    <r>
      <rPr>
        <sz val="8"/>
        <rFont val="Tahoma"/>
        <family val="2"/>
        <charset val="238"/>
      </rPr>
      <t>: język polski</t>
    </r>
  </si>
  <si>
    <r>
      <t xml:space="preserve">Do jednorazowego użycia, pudrowane, niejałowe
</t>
    </r>
    <r>
      <rPr>
        <b/>
        <sz val="8"/>
        <rFont val="Tahoma"/>
        <family val="2"/>
        <charset val="238"/>
      </rPr>
      <t>Surowiec:</t>
    </r>
    <r>
      <rPr>
        <sz val="8"/>
        <rFont val="Tahoma"/>
        <family val="2"/>
        <charset val="238"/>
      </rPr>
      <t xml:space="preserve"> lateks z kauczuku naturalnego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>skrobia kukurydziana</t>
    </r>
    <r>
      <rPr>
        <b/>
        <sz val="8"/>
        <rFont val="Tahoma"/>
        <family val="2"/>
        <charset val="238"/>
      </rPr>
      <t xml:space="preserve">
Rozmiar: </t>
    </r>
    <r>
      <rPr>
        <sz val="8"/>
        <rFont val="Tahoma"/>
        <family val="2"/>
        <charset val="238"/>
      </rPr>
      <t xml:space="preserve">S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sztuk</t>
    </r>
  </si>
  <si>
    <r>
      <t xml:space="preserve">Do jednorazowego użycia, pudrowane, niejałowe
</t>
    </r>
    <r>
      <rPr>
        <b/>
        <sz val="8"/>
        <rFont val="Tahoma"/>
        <family val="2"/>
        <charset val="238"/>
      </rPr>
      <t>Surowiec:</t>
    </r>
    <r>
      <rPr>
        <sz val="8"/>
        <rFont val="Tahoma"/>
        <family val="2"/>
        <charset val="238"/>
      </rPr>
      <t xml:space="preserve"> lateks z kauczuku naturalnego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>skrobia kukurydziana</t>
    </r>
    <r>
      <rPr>
        <b/>
        <sz val="8"/>
        <rFont val="Tahoma"/>
        <family val="2"/>
        <charset val="238"/>
      </rPr>
      <t xml:space="preserve">
Rozmiar: </t>
    </r>
    <r>
      <rPr>
        <sz val="8"/>
        <rFont val="Tahoma"/>
        <family val="2"/>
        <charset val="238"/>
      </rPr>
      <t xml:space="preserve">M- 4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sztuk</t>
    </r>
  </si>
  <si>
    <r>
      <t xml:space="preserve">Do jednorazowego użycia, pudrowane, niejałowe
</t>
    </r>
    <r>
      <rPr>
        <b/>
        <sz val="8"/>
        <rFont val="Tahoma"/>
        <family val="2"/>
        <charset val="238"/>
      </rPr>
      <t>Surowiec:</t>
    </r>
    <r>
      <rPr>
        <sz val="8"/>
        <rFont val="Tahoma"/>
        <family val="2"/>
        <charset val="238"/>
      </rPr>
      <t xml:space="preserve"> lateks z kauczuku naturalnego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>skrobia kukurydziana</t>
    </r>
    <r>
      <rPr>
        <b/>
        <sz val="8"/>
        <rFont val="Tahoma"/>
        <family val="2"/>
        <charset val="238"/>
      </rPr>
      <t xml:space="preserve">
Rozmiar:</t>
    </r>
    <r>
      <rPr>
        <sz val="8"/>
        <rFont val="Tahoma"/>
        <family val="2"/>
        <charset val="238"/>
      </rPr>
      <t xml:space="preserve"> L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sztuk</t>
    </r>
  </si>
  <si>
    <r>
      <t xml:space="preserve">Probówka bakteriologiczna z prostym brzegiem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sodowo – wapniowe lub borokrzemowe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18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10 sztuk</t>
    </r>
  </si>
  <si>
    <r>
      <rPr>
        <b/>
        <sz val="8"/>
        <rFont val="Tahoma"/>
        <family val="2"/>
        <charset val="238"/>
      </rPr>
      <t>Zestaw pipety Pasteura z podziałką 
Materiał</t>
    </r>
    <r>
      <rPr>
        <sz val="8"/>
        <rFont val="Tahoma"/>
        <family val="2"/>
        <charset val="238"/>
      </rPr>
      <t xml:space="preserve">: tworzywo
</t>
    </r>
    <r>
      <rPr>
        <b/>
        <sz val="8"/>
        <rFont val="Tahoma"/>
        <family val="2"/>
        <charset val="238"/>
      </rPr>
      <t>Całkowita pojemność pipety:</t>
    </r>
    <r>
      <rPr>
        <sz val="8"/>
        <rFont val="Tahoma"/>
        <family val="2"/>
        <charset val="238"/>
      </rPr>
      <t xml:space="preserve"> min 5 ml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500 sztuk
Wyrób niemedyczny</t>
    </r>
  </si>
  <si>
    <r>
      <t xml:space="preserve">Zestaw szkiełek podstawkowych szlifowanych – szkiełka mikroskopowe czyste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76 x 25 x 1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 sztuk
Wyrób niemedyczny</t>
    </r>
  </si>
  <si>
    <r>
      <t xml:space="preserve">Zestaw szkiełek nakrywkowych szlifowanych – szkiełka mikroskopowe czyste
</t>
    </r>
    <r>
      <rPr>
        <b/>
        <sz val="8"/>
        <rFont val="Tahoma"/>
        <family val="2"/>
        <charset val="238"/>
      </rPr>
      <t>Wymiary</t>
    </r>
    <r>
      <rPr>
        <sz val="8"/>
        <rFont val="Tahoma"/>
        <family val="2"/>
        <charset val="238"/>
      </rPr>
      <t xml:space="preserve">: 22x22x mm
</t>
    </r>
    <r>
      <rPr>
        <b/>
        <sz val="8"/>
        <rFont val="Tahoma"/>
        <family val="2"/>
        <charset val="238"/>
      </rPr>
      <t>Zestaw</t>
    </r>
    <r>
      <rPr>
        <sz val="8"/>
        <rFont val="Tahoma"/>
        <family val="2"/>
        <charset val="238"/>
      </rPr>
      <t>: min 100 sztuk
Wyrób niemedyczny</t>
    </r>
  </si>
  <si>
    <r>
      <t xml:space="preserve">Szkiełko zegarkowe do zastosowania w laboratorium 
</t>
    </r>
    <r>
      <rPr>
        <b/>
        <sz val="8"/>
        <rFont val="Tahoma"/>
        <family val="2"/>
        <charset val="238"/>
      </rPr>
      <t>Wymiary:</t>
    </r>
    <r>
      <rPr>
        <sz val="8"/>
        <rFont val="Tahoma"/>
        <family val="2"/>
        <charset val="238"/>
      </rPr>
      <t xml:space="preserve"> 100 mm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3 sztuki</t>
    </r>
  </si>
  <si>
    <r>
      <t xml:space="preserve">Bibuła laboratoryjna jakościowo miękka lub średnia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450-560 mm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 100 arkuszy</t>
    </r>
  </si>
  <si>
    <r>
      <t xml:space="preserve">Sączki laboratoryjne jakościowo miękkie 
</t>
    </r>
    <r>
      <rPr>
        <b/>
        <sz val="8"/>
        <rFont val="Tahoma"/>
        <family val="2"/>
        <charset val="238"/>
      </rPr>
      <t>Średnica:</t>
    </r>
    <r>
      <rPr>
        <sz val="8"/>
        <rFont val="Tahoma"/>
        <family val="2"/>
        <charset val="238"/>
      </rPr>
      <t xml:space="preserve"> 70 mm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 100 sztuk</t>
    </r>
  </si>
  <si>
    <r>
      <t xml:space="preserve">Zestaw odczynników chemicznych w skład którego wchodzą metale, niemetale, tlenki, wodorotlenki, kwasy, sole, alkohole, cukry itp. 
</t>
    </r>
    <r>
      <rPr>
        <b/>
        <sz val="8"/>
        <rFont val="Tahoma"/>
        <family val="2"/>
        <charset val="238"/>
      </rPr>
      <t>Ilość odczynników:</t>
    </r>
    <r>
      <rPr>
        <sz val="8"/>
        <rFont val="Tahoma"/>
        <family val="2"/>
        <charset val="238"/>
      </rPr>
      <t xml:space="preserve"> min 70
</t>
    </r>
    <r>
      <rPr>
        <b/>
        <sz val="8"/>
        <rFont val="Tahoma"/>
        <family val="2"/>
        <charset val="238"/>
      </rPr>
      <t>Opis produktów:</t>
    </r>
    <r>
      <rPr>
        <sz val="8"/>
        <rFont val="Tahoma"/>
        <family val="2"/>
        <charset val="238"/>
      </rPr>
      <t xml:space="preserve"> język polski
</t>
    </r>
    <r>
      <rPr>
        <b/>
        <sz val="8"/>
        <rFont val="Tahoma"/>
        <family val="2"/>
        <charset val="238"/>
      </rPr>
      <t>Termin ważności:</t>
    </r>
    <r>
      <rPr>
        <sz val="8"/>
        <rFont val="Tahoma"/>
        <family val="2"/>
        <charset val="238"/>
      </rPr>
      <t xml:space="preserve"> od 3 do 5 lat w zależności od odczynnika </t>
    </r>
  </si>
  <si>
    <r>
      <t xml:space="preserve">Białko w proszku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1 kg</t>
    </r>
  </si>
  <si>
    <t>RAZEM</t>
  </si>
  <si>
    <r>
      <t xml:space="preserve">Książka zawierająca podstawowe informacje niezbędne do realizacji podstawy programowe  z zakresu chemii w szkole podstawowej.              
</t>
    </r>
    <r>
      <rPr>
        <b/>
        <sz val="8"/>
        <rFont val="Tahoma"/>
        <family val="2"/>
        <charset val="238"/>
      </rPr>
      <t>Typ oprawy</t>
    </r>
    <r>
      <rPr>
        <sz val="8"/>
        <rFont val="Tahoma"/>
        <family val="2"/>
        <charset val="238"/>
      </rPr>
      <t xml:space="preserve">: dowolna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
Produkt oznaczony symbolem ISBN</t>
    </r>
  </si>
  <si>
    <t>SP4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</si>
  <si>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
  do podstawy 
- ostrosłup o podstawie trójkąta, w którym jedną z krawędzi bocznych jest prostopadła      
 do podstawy.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</si>
  <si>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Pipeta wielomiarowa z bańką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 
</t>
    </r>
    <r>
      <rPr>
        <b/>
        <sz val="8"/>
        <rFont val="Tahoma"/>
        <family val="2"/>
        <charset val="238"/>
      </rPr>
      <t>Dokładność:</t>
    </r>
    <r>
      <rPr>
        <sz val="8"/>
        <rFont val="Tahoma"/>
        <family val="2"/>
        <charset val="238"/>
      </rPr>
      <t xml:space="preserve"> min. klasa B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</si>
</sst>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i/>
      <sz val="11"/>
      <color indexed="23"/>
      <name val="Calibri"/>
      <family val="2"/>
      <charset val="238"/>
    </font>
    <font>
      <b/>
      <sz val="7"/>
      <name val="Tahoma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8" fillId="0" borderId="0"/>
  </cellStyleXfs>
  <cellXfs count="156">
    <xf numFmtId="0" fontId="0" fillId="0" borderId="0" xfId="0"/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6" fillId="4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0" fillId="0" borderId="0" xfId="0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vertical="center" wrapText="1"/>
    </xf>
    <xf numFmtId="0" fontId="5" fillId="4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0" borderId="4" xfId="0" applyFont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4" borderId="3" xfId="0" applyNumberFormat="1" applyFont="1" applyFill="1" applyBorder="1" applyAlignment="1" applyProtection="1">
      <alignment horizontal="left" vertical="center" wrapText="1"/>
    </xf>
    <xf numFmtId="0" fontId="6" fillId="5" borderId="21" xfId="0" applyFont="1" applyFill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vertical="center" wrapText="1"/>
    </xf>
    <xf numFmtId="0" fontId="6" fillId="5" borderId="22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vertical="center" wrapText="1"/>
    </xf>
    <xf numFmtId="0" fontId="6" fillId="5" borderId="21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6" fillId="0" borderId="21" xfId="0" applyNumberFormat="1" applyFont="1" applyBorder="1" applyAlignment="1" applyProtection="1">
      <alignment horizontal="center" vertical="center" wrapText="1"/>
    </xf>
    <xf numFmtId="0" fontId="6" fillId="0" borderId="22" xfId="0" applyNumberFormat="1" applyFont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Alignment="1" applyProtection="1">
      <alignment horizontal="center" vertical="center"/>
      <protection locked="0"/>
    </xf>
    <xf numFmtId="4" fontId="6" fillId="4" borderId="2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NumberFormat="1" applyFont="1" applyBorder="1" applyAlignment="1">
      <alignment horizontal="left" vertical="center" wrapText="1"/>
    </xf>
    <xf numFmtId="4" fontId="6" fillId="4" borderId="34" xfId="0" applyNumberFormat="1" applyFont="1" applyFill="1" applyBorder="1" applyAlignment="1" applyProtection="1">
      <alignment horizontal="center" vertical="center"/>
      <protection locked="0"/>
    </xf>
    <xf numFmtId="0" fontId="6" fillId="5" borderId="31" xfId="0" applyFont="1" applyFill="1" applyBorder="1" applyAlignment="1" applyProtection="1">
      <alignment vertical="center" wrapText="1"/>
    </xf>
    <xf numFmtId="0" fontId="5" fillId="0" borderId="21" xfId="0" applyNumberFormat="1" applyFont="1" applyFill="1" applyBorder="1" applyAlignment="1" applyProtection="1">
      <alignment horizontal="left" vertical="center" wrapText="1"/>
    </xf>
    <xf numFmtId="4" fontId="6" fillId="4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4" borderId="21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/>
    </xf>
    <xf numFmtId="4" fontId="6" fillId="4" borderId="8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5" xfId="0" applyNumberFormat="1" applyFont="1" applyFill="1" applyBorder="1" applyAlignment="1" applyProtection="1">
      <alignment horizontal="center" vertical="center"/>
    </xf>
    <xf numFmtId="4" fontId="6" fillId="4" borderId="21" xfId="0" applyNumberFormat="1" applyFont="1" applyFill="1" applyBorder="1" applyAlignment="1" applyProtection="1">
      <alignment horizontal="center" vertical="center"/>
    </xf>
    <xf numFmtId="4" fontId="6" fillId="4" borderId="27" xfId="0" applyNumberFormat="1" applyFont="1" applyFill="1" applyBorder="1" applyAlignment="1" applyProtection="1">
      <alignment horizontal="center" vertical="center"/>
    </xf>
    <xf numFmtId="4" fontId="6" fillId="4" borderId="22" xfId="0" applyNumberFormat="1" applyFont="1" applyFill="1" applyBorder="1" applyAlignment="1" applyProtection="1">
      <alignment horizontal="center" vertical="center"/>
    </xf>
    <xf numFmtId="4" fontId="6" fillId="4" borderId="29" xfId="0" applyNumberFormat="1" applyFont="1" applyFill="1" applyBorder="1" applyAlignment="1" applyProtection="1">
      <alignment horizontal="center" vertical="center"/>
    </xf>
    <xf numFmtId="4" fontId="6" fillId="4" borderId="34" xfId="0" applyNumberFormat="1" applyFont="1" applyFill="1" applyBorder="1" applyAlignment="1" applyProtection="1">
      <alignment horizontal="center" vertical="center"/>
    </xf>
    <xf numFmtId="4" fontId="6" fillId="4" borderId="35" xfId="0" applyNumberFormat="1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4" fillId="7" borderId="37" xfId="0" applyFont="1" applyFill="1" applyBorder="1" applyAlignment="1" applyProtection="1">
      <alignment horizontal="center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9" fontId="6" fillId="4" borderId="7" xfId="0" applyNumberFormat="1" applyFont="1" applyFill="1" applyBorder="1" applyAlignment="1" applyProtection="1">
      <alignment horizontal="center" vertical="center"/>
    </xf>
    <xf numFmtId="9" fontId="6" fillId="4" borderId="3" xfId="0" applyNumberFormat="1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 vertical="center" wrapText="1"/>
    </xf>
    <xf numFmtId="9" fontId="6" fillId="4" borderId="36" xfId="0" applyNumberFormat="1" applyFont="1" applyFill="1" applyBorder="1" applyAlignment="1" applyProtection="1">
      <alignment horizontal="center" vertical="center"/>
    </xf>
    <xf numFmtId="9" fontId="6" fillId="4" borderId="22" xfId="0" applyNumberFormat="1" applyFont="1" applyFill="1" applyBorder="1" applyAlignment="1" applyProtection="1">
      <alignment horizontal="center" vertical="center"/>
    </xf>
    <xf numFmtId="9" fontId="6" fillId="4" borderId="21" xfId="0" applyNumberFormat="1" applyFont="1" applyFill="1" applyBorder="1" applyAlignment="1" applyProtection="1">
      <alignment horizontal="center" vertical="center"/>
    </xf>
    <xf numFmtId="9" fontId="5" fillId="4" borderId="3" xfId="0" applyNumberFormat="1" applyFont="1" applyFill="1" applyBorder="1" applyAlignment="1" applyProtection="1">
      <alignment horizontal="center" vertical="center"/>
    </xf>
    <xf numFmtId="49" fontId="6" fillId="4" borderId="36" xfId="0" applyNumberFormat="1" applyFont="1" applyFill="1" applyBorder="1" applyAlignment="1" applyProtection="1">
      <alignment horizontal="center" vertical="center" wrapText="1"/>
    </xf>
    <xf numFmtId="9" fontId="6" fillId="4" borderId="34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9" xfId="0" applyFont="1" applyBorder="1" applyAlignment="1" applyProtection="1">
      <alignment horizontal="center" vertical="center"/>
    </xf>
    <xf numFmtId="0" fontId="6" fillId="0" borderId="40" xfId="0" applyNumberFormat="1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vertical="center" wrapText="1"/>
    </xf>
    <xf numFmtId="0" fontId="6" fillId="0" borderId="22" xfId="0" applyFont="1" applyBorder="1" applyAlignment="1" applyProtection="1">
      <alignment vertical="center" wrapText="1"/>
    </xf>
    <xf numFmtId="0" fontId="6" fillId="0" borderId="3" xfId="2" applyFont="1" applyBorder="1" applyAlignment="1">
      <alignment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4" fontId="6" fillId="3" borderId="21" xfId="0" applyNumberFormat="1" applyFont="1" applyFill="1" applyBorder="1" applyAlignment="1" applyProtection="1">
      <alignment horizontal="center" vertical="center" wrapText="1"/>
    </xf>
    <xf numFmtId="4" fontId="6" fillId="3" borderId="22" xfId="0" applyNumberFormat="1" applyFont="1" applyFill="1" applyBorder="1" applyAlignment="1" applyProtection="1">
      <alignment horizontal="center" vertical="center" wrapText="1"/>
    </xf>
    <xf numFmtId="0" fontId="5" fillId="0" borderId="3" xfId="2" applyNumberFormat="1" applyFont="1" applyFill="1" applyBorder="1" applyAlignment="1">
      <alignment horizontal="left" vertical="center" wrapText="1"/>
    </xf>
    <xf numFmtId="0" fontId="5" fillId="0" borderId="3" xfId="0" applyNumberFormat="1" applyFont="1" applyBorder="1" applyAlignment="1" applyProtection="1">
      <alignment horizontal="left" vertical="center" wrapText="1"/>
    </xf>
    <xf numFmtId="0" fontId="5" fillId="5" borderId="3" xfId="0" applyNumberFormat="1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vertical="center" wrapText="1"/>
    </xf>
    <xf numFmtId="4" fontId="6" fillId="3" borderId="34" xfId="0" applyNumberFormat="1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4" fillId="2" borderId="19" xfId="0" applyFont="1" applyFill="1" applyBorder="1" applyAlignment="1" applyProtection="1">
      <alignment horizontal="center" vertical="center" wrapText="1"/>
    </xf>
    <xf numFmtId="0" fontId="14" fillId="2" borderId="20" xfId="0" applyFont="1" applyFill="1" applyBorder="1" applyAlignment="1" applyProtection="1">
      <alignment horizontal="center" vertical="center" wrapText="1"/>
    </xf>
    <xf numFmtId="0" fontId="14" fillId="6" borderId="9" xfId="0" applyFont="1" applyFill="1" applyBorder="1" applyAlignment="1" applyProtection="1">
      <alignment horizontal="center" vertical="center" wrapText="1"/>
    </xf>
    <xf numFmtId="0" fontId="14" fillId="6" borderId="10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4" fontId="14" fillId="6" borderId="11" xfId="0" applyNumberFormat="1" applyFont="1" applyFill="1" applyBorder="1" applyAlignment="1" applyProtection="1">
      <alignment horizontal="center" vertical="center" wrapText="1"/>
    </xf>
    <xf numFmtId="4" fontId="14" fillId="6" borderId="14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4" fontId="14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4" fillId="8" borderId="23" xfId="0" applyFont="1" applyFill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horizontal="center" vertical="center" wrapText="1"/>
    </xf>
    <xf numFmtId="0" fontId="4" fillId="8" borderId="25" xfId="0" applyFont="1" applyFill="1" applyBorder="1" applyAlignment="1" applyProtection="1">
      <alignment horizontal="center" vertical="center" wrapText="1"/>
    </xf>
    <xf numFmtId="0" fontId="4" fillId="8" borderId="30" xfId="0" applyFont="1" applyFill="1" applyBorder="1" applyAlignment="1" applyProtection="1">
      <alignment horizontal="center" vertical="center" wrapText="1"/>
    </xf>
    <xf numFmtId="0" fontId="4" fillId="8" borderId="31" xfId="0" applyFont="1" applyFill="1" applyBorder="1" applyAlignment="1" applyProtection="1">
      <alignment horizontal="center" vertical="center" wrapText="1"/>
    </xf>
    <xf numFmtId="0" fontId="4" fillId="8" borderId="32" xfId="0" applyFont="1" applyFill="1" applyBorder="1" applyAlignment="1" applyProtection="1">
      <alignment horizontal="center" vertical="center" wrapText="1"/>
    </xf>
    <xf numFmtId="0" fontId="4" fillId="9" borderId="30" xfId="0" applyFont="1" applyFill="1" applyBorder="1" applyAlignment="1" applyProtection="1">
      <alignment horizontal="center" vertical="center" wrapText="1"/>
    </xf>
    <xf numFmtId="0" fontId="4" fillId="9" borderId="31" xfId="0" applyFont="1" applyFill="1" applyBorder="1" applyAlignment="1" applyProtection="1">
      <alignment horizontal="center" vertical="center" wrapText="1"/>
    </xf>
    <xf numFmtId="0" fontId="4" fillId="9" borderId="32" xfId="0" applyFont="1" applyFill="1" applyBorder="1" applyAlignment="1" applyProtection="1">
      <alignment horizontal="center" vertical="center" wrapText="1"/>
    </xf>
    <xf numFmtId="0" fontId="5" fillId="0" borderId="3" xfId="0" applyNumberFormat="1" applyFont="1" applyBorder="1" applyAlignment="1" applyProtection="1">
      <alignment horizontal="left" vertical="center" wrapText="1"/>
    </xf>
    <xf numFmtId="0" fontId="4" fillId="9" borderId="23" xfId="0" applyFont="1" applyFill="1" applyBorder="1" applyAlignment="1" applyProtection="1">
      <alignment horizontal="center" vertical="center" wrapText="1"/>
    </xf>
    <xf numFmtId="0" fontId="4" fillId="9" borderId="24" xfId="0" applyFont="1" applyFill="1" applyBorder="1" applyAlignment="1" applyProtection="1">
      <alignment horizontal="center" vertical="center" wrapText="1"/>
    </xf>
    <xf numFmtId="0" fontId="4" fillId="9" borderId="25" xfId="0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2"/>
    <cellStyle name="Tekst objaśnienia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4"/>
  <sheetViews>
    <sheetView tabSelected="1" topLeftCell="A200" zoomScaleNormal="100" zoomScalePageLayoutView="115" workbookViewId="0">
      <selection activeCell="C200" sqref="C200"/>
    </sheetView>
  </sheetViews>
  <sheetFormatPr defaultColWidth="9.140625" defaultRowHeight="12.75" x14ac:dyDescent="0.2"/>
  <cols>
    <col min="1" max="1" width="4.7109375" style="17" customWidth="1"/>
    <col min="2" max="2" width="31.85546875" style="17" customWidth="1"/>
    <col min="3" max="3" width="61.42578125" style="17" customWidth="1"/>
    <col min="4" max="4" width="10.7109375" style="17" customWidth="1"/>
    <col min="5" max="5" width="13.7109375" style="17" customWidth="1"/>
    <col min="6" max="6" width="10.7109375" style="17" customWidth="1"/>
    <col min="7" max="7" width="13.7109375" style="17" customWidth="1"/>
    <col min="8" max="8" width="10.7109375" style="17" customWidth="1"/>
    <col min="9" max="10" width="15.7109375" style="17" customWidth="1"/>
    <col min="11" max="16384" width="9.140625" style="17"/>
  </cols>
  <sheetData>
    <row r="1" spans="1:10" ht="13.5" thickBot="1" x14ac:dyDescent="0.25">
      <c r="I1" s="99" t="s">
        <v>352</v>
      </c>
    </row>
    <row r="2" spans="1:10" s="18" customFormat="1" ht="64.5" customHeight="1" thickTop="1" thickBot="1" x14ac:dyDescent="0.25">
      <c r="A2" s="127" t="s">
        <v>357</v>
      </c>
      <c r="B2" s="128"/>
      <c r="C2" s="128"/>
      <c r="D2" s="128"/>
      <c r="E2" s="128"/>
      <c r="F2" s="128"/>
      <c r="G2" s="128"/>
      <c r="H2" s="128"/>
      <c r="I2" s="128"/>
      <c r="J2" s="129"/>
    </row>
    <row r="3" spans="1:10" s="18" customFormat="1" ht="27.75" customHeight="1" thickTop="1" thickBot="1" x14ac:dyDescent="0.25">
      <c r="A3" s="142" t="s">
        <v>329</v>
      </c>
      <c r="B3" s="142"/>
      <c r="C3" s="142"/>
      <c r="D3" s="142"/>
      <c r="E3" s="142"/>
      <c r="F3" s="142"/>
      <c r="G3" s="142"/>
      <c r="H3" s="19"/>
    </row>
    <row r="4" spans="1:10" ht="46.5" customHeight="1" thickBot="1" x14ac:dyDescent="0.25">
      <c r="A4" s="20" t="s">
        <v>0</v>
      </c>
      <c r="B4" s="20" t="s">
        <v>38</v>
      </c>
      <c r="C4" s="20" t="s">
        <v>196</v>
      </c>
      <c r="D4" s="20" t="s">
        <v>36</v>
      </c>
      <c r="E4" s="20" t="s">
        <v>270</v>
      </c>
      <c r="F4" s="20" t="s">
        <v>37</v>
      </c>
      <c r="G4" s="20" t="s">
        <v>271</v>
      </c>
      <c r="H4" s="1" t="s">
        <v>272</v>
      </c>
      <c r="I4" s="2" t="s">
        <v>273</v>
      </c>
      <c r="J4" s="3" t="s">
        <v>274</v>
      </c>
    </row>
    <row r="5" spans="1:10" ht="18" customHeight="1" thickBot="1" x14ac:dyDescent="0.25">
      <c r="A5" s="21">
        <v>1</v>
      </c>
      <c r="B5" s="22">
        <v>2</v>
      </c>
      <c r="C5" s="100">
        <v>3</v>
      </c>
      <c r="D5" s="22">
        <v>4</v>
      </c>
      <c r="E5" s="100">
        <v>5</v>
      </c>
      <c r="F5" s="101">
        <v>6</v>
      </c>
      <c r="G5" s="21">
        <v>7</v>
      </c>
      <c r="H5" s="21">
        <v>8</v>
      </c>
      <c r="I5" s="21">
        <v>9</v>
      </c>
      <c r="J5" s="21">
        <v>10</v>
      </c>
    </row>
    <row r="6" spans="1:10" ht="20.25" customHeight="1" thickBot="1" x14ac:dyDescent="0.25">
      <c r="A6" s="143" t="s">
        <v>204</v>
      </c>
      <c r="B6" s="144"/>
      <c r="C6" s="144"/>
      <c r="D6" s="144"/>
      <c r="E6" s="144"/>
      <c r="F6" s="144"/>
      <c r="G6" s="144"/>
      <c r="H6" s="144"/>
      <c r="I6" s="144"/>
      <c r="J6" s="145"/>
    </row>
    <row r="7" spans="1:10" s="27" customFormat="1" ht="133.5" customHeight="1" x14ac:dyDescent="0.2">
      <c r="A7" s="23">
        <v>1</v>
      </c>
      <c r="B7" s="24" t="s">
        <v>1</v>
      </c>
      <c r="C7" s="11" t="s">
        <v>255</v>
      </c>
      <c r="D7" s="25" t="s">
        <v>33</v>
      </c>
      <c r="E7" s="76"/>
      <c r="F7" s="26">
        <v>1</v>
      </c>
      <c r="G7" s="119">
        <f>ROUNDUP((E7*F7),2)</f>
        <v>0</v>
      </c>
      <c r="H7" s="102" t="s">
        <v>479</v>
      </c>
      <c r="I7" s="89" t="e">
        <f t="shared" ref="I7" si="0">G7*H7</f>
        <v>#VALUE!</v>
      </c>
      <c r="J7" s="90" t="e">
        <f t="shared" ref="J7" si="1">G7+I7</f>
        <v>#VALUE!</v>
      </c>
    </row>
    <row r="8" spans="1:10" s="27" customFormat="1" ht="136.5" customHeight="1" x14ac:dyDescent="0.2">
      <c r="A8" s="111">
        <v>2</v>
      </c>
      <c r="B8" s="28" t="s">
        <v>2</v>
      </c>
      <c r="C8" s="12" t="s">
        <v>341</v>
      </c>
      <c r="D8" s="29" t="s">
        <v>33</v>
      </c>
      <c r="E8" s="77"/>
      <c r="F8" s="30">
        <v>1</v>
      </c>
      <c r="G8" s="88">
        <f t="shared" ref="G8:G72" si="2">ROUNDUP((E8*F8),2)</f>
        <v>0</v>
      </c>
      <c r="H8" s="103">
        <v>0.23</v>
      </c>
      <c r="I8" s="91">
        <f t="shared" ref="I8:I72" si="3">G8*H8</f>
        <v>0</v>
      </c>
      <c r="J8" s="92">
        <f t="shared" ref="J8:J72" si="4">G8+I8</f>
        <v>0</v>
      </c>
    </row>
    <row r="9" spans="1:10" s="27" customFormat="1" ht="82.5" customHeight="1" x14ac:dyDescent="0.2">
      <c r="A9" s="111">
        <v>3</v>
      </c>
      <c r="B9" s="32" t="s">
        <v>3</v>
      </c>
      <c r="C9" s="112" t="s">
        <v>284</v>
      </c>
      <c r="D9" s="29" t="s">
        <v>33</v>
      </c>
      <c r="E9" s="77"/>
      <c r="F9" s="30">
        <v>1</v>
      </c>
      <c r="G9" s="88">
        <f t="shared" si="2"/>
        <v>0</v>
      </c>
      <c r="H9" s="103">
        <v>0.23</v>
      </c>
      <c r="I9" s="91">
        <f t="shared" si="3"/>
        <v>0</v>
      </c>
      <c r="J9" s="92">
        <f t="shared" si="4"/>
        <v>0</v>
      </c>
    </row>
    <row r="10" spans="1:10" s="27" customFormat="1" ht="50.25" customHeight="1" x14ac:dyDescent="0.2">
      <c r="A10" s="111">
        <v>4</v>
      </c>
      <c r="B10" s="28" t="s">
        <v>4</v>
      </c>
      <c r="C10" s="13" t="s">
        <v>285</v>
      </c>
      <c r="D10" s="29" t="s">
        <v>33</v>
      </c>
      <c r="E10" s="77"/>
      <c r="F10" s="30">
        <v>6</v>
      </c>
      <c r="G10" s="88">
        <f t="shared" si="2"/>
        <v>0</v>
      </c>
      <c r="H10" s="103">
        <v>0.23</v>
      </c>
      <c r="I10" s="91">
        <f t="shared" si="3"/>
        <v>0</v>
      </c>
      <c r="J10" s="92">
        <f t="shared" si="4"/>
        <v>0</v>
      </c>
    </row>
    <row r="11" spans="1:10" s="27" customFormat="1" ht="51.75" customHeight="1" x14ac:dyDescent="0.2">
      <c r="A11" s="33">
        <v>5</v>
      </c>
      <c r="B11" s="28" t="s">
        <v>5</v>
      </c>
      <c r="C11" s="14" t="s">
        <v>286</v>
      </c>
      <c r="D11" s="29" t="s">
        <v>33</v>
      </c>
      <c r="E11" s="77"/>
      <c r="F11" s="30">
        <v>6</v>
      </c>
      <c r="G11" s="88">
        <f t="shared" si="2"/>
        <v>0</v>
      </c>
      <c r="H11" s="103">
        <v>0.23</v>
      </c>
      <c r="I11" s="91">
        <f t="shared" si="3"/>
        <v>0</v>
      </c>
      <c r="J11" s="92">
        <f t="shared" si="4"/>
        <v>0</v>
      </c>
    </row>
    <row r="12" spans="1:10" s="27" customFormat="1" ht="48.75" customHeight="1" x14ac:dyDescent="0.2">
      <c r="A12" s="111">
        <v>6</v>
      </c>
      <c r="B12" s="28" t="s">
        <v>51</v>
      </c>
      <c r="C12" s="112" t="s">
        <v>287</v>
      </c>
      <c r="D12" s="29" t="s">
        <v>33</v>
      </c>
      <c r="E12" s="77"/>
      <c r="F12" s="30">
        <v>6</v>
      </c>
      <c r="G12" s="88">
        <f t="shared" si="2"/>
        <v>0</v>
      </c>
      <c r="H12" s="103">
        <v>0.23</v>
      </c>
      <c r="I12" s="91">
        <f t="shared" si="3"/>
        <v>0</v>
      </c>
      <c r="J12" s="92">
        <f t="shared" si="4"/>
        <v>0</v>
      </c>
    </row>
    <row r="13" spans="1:10" s="27" customFormat="1" ht="38.25" customHeight="1" x14ac:dyDescent="0.2">
      <c r="A13" s="33">
        <v>7</v>
      </c>
      <c r="B13" s="28" t="s">
        <v>52</v>
      </c>
      <c r="C13" s="8" t="s">
        <v>243</v>
      </c>
      <c r="D13" s="29" t="s">
        <v>33</v>
      </c>
      <c r="E13" s="77"/>
      <c r="F13" s="30">
        <v>6</v>
      </c>
      <c r="G13" s="88">
        <f t="shared" si="2"/>
        <v>0</v>
      </c>
      <c r="H13" s="103">
        <v>0.23</v>
      </c>
      <c r="I13" s="91">
        <f t="shared" si="3"/>
        <v>0</v>
      </c>
      <c r="J13" s="92">
        <f t="shared" si="4"/>
        <v>0</v>
      </c>
    </row>
    <row r="14" spans="1:10" s="27" customFormat="1" ht="48.75" customHeight="1" x14ac:dyDescent="0.2">
      <c r="A14" s="33">
        <v>8</v>
      </c>
      <c r="B14" s="28" t="s">
        <v>13</v>
      </c>
      <c r="C14" s="9" t="s">
        <v>384</v>
      </c>
      <c r="D14" s="29" t="s">
        <v>33</v>
      </c>
      <c r="E14" s="77"/>
      <c r="F14" s="30">
        <v>6</v>
      </c>
      <c r="G14" s="88">
        <f t="shared" si="2"/>
        <v>0</v>
      </c>
      <c r="H14" s="103">
        <v>0.23</v>
      </c>
      <c r="I14" s="91">
        <f t="shared" si="3"/>
        <v>0</v>
      </c>
      <c r="J14" s="92">
        <f t="shared" si="4"/>
        <v>0</v>
      </c>
    </row>
    <row r="15" spans="1:10" s="27" customFormat="1" ht="69" customHeight="1" x14ac:dyDescent="0.2">
      <c r="A15" s="33">
        <v>9</v>
      </c>
      <c r="B15" s="28" t="s">
        <v>53</v>
      </c>
      <c r="C15" s="9" t="s">
        <v>254</v>
      </c>
      <c r="D15" s="29" t="s">
        <v>33</v>
      </c>
      <c r="E15" s="77"/>
      <c r="F15" s="30">
        <v>1</v>
      </c>
      <c r="G15" s="88">
        <f t="shared" si="2"/>
        <v>0</v>
      </c>
      <c r="H15" s="103">
        <v>0.23</v>
      </c>
      <c r="I15" s="91">
        <f t="shared" si="3"/>
        <v>0</v>
      </c>
      <c r="J15" s="92">
        <f t="shared" si="4"/>
        <v>0</v>
      </c>
    </row>
    <row r="16" spans="1:10" s="27" customFormat="1" ht="39.75" customHeight="1" x14ac:dyDescent="0.2">
      <c r="A16" s="111">
        <v>10</v>
      </c>
      <c r="B16" s="28" t="s">
        <v>66</v>
      </c>
      <c r="C16" s="13" t="s">
        <v>330</v>
      </c>
      <c r="D16" s="29" t="s">
        <v>33</v>
      </c>
      <c r="E16" s="77"/>
      <c r="F16" s="30">
        <v>3</v>
      </c>
      <c r="G16" s="88">
        <f t="shared" si="2"/>
        <v>0</v>
      </c>
      <c r="H16" s="103">
        <v>0.23</v>
      </c>
      <c r="I16" s="91">
        <f t="shared" si="3"/>
        <v>0</v>
      </c>
      <c r="J16" s="92">
        <f t="shared" si="4"/>
        <v>0</v>
      </c>
    </row>
    <row r="17" spans="1:10" s="27" customFormat="1" ht="27.75" customHeight="1" x14ac:dyDescent="0.2">
      <c r="A17" s="33">
        <v>11</v>
      </c>
      <c r="B17" s="28" t="s">
        <v>14</v>
      </c>
      <c r="C17" s="8" t="s">
        <v>385</v>
      </c>
      <c r="D17" s="29" t="s">
        <v>33</v>
      </c>
      <c r="E17" s="77"/>
      <c r="F17" s="30">
        <v>12</v>
      </c>
      <c r="G17" s="88">
        <f t="shared" si="2"/>
        <v>0</v>
      </c>
      <c r="H17" s="103">
        <v>0.23</v>
      </c>
      <c r="I17" s="91">
        <f t="shared" si="3"/>
        <v>0</v>
      </c>
      <c r="J17" s="92">
        <f t="shared" si="4"/>
        <v>0</v>
      </c>
    </row>
    <row r="18" spans="1:10" s="27" customFormat="1" ht="41.25" customHeight="1" x14ac:dyDescent="0.2">
      <c r="A18" s="111">
        <v>12</v>
      </c>
      <c r="B18" s="28" t="s">
        <v>15</v>
      </c>
      <c r="C18" s="13" t="s">
        <v>288</v>
      </c>
      <c r="D18" s="29" t="s">
        <v>33</v>
      </c>
      <c r="E18" s="77"/>
      <c r="F18" s="30">
        <v>1</v>
      </c>
      <c r="G18" s="88">
        <f t="shared" si="2"/>
        <v>0</v>
      </c>
      <c r="H18" s="103">
        <v>0.23</v>
      </c>
      <c r="I18" s="91">
        <f t="shared" si="3"/>
        <v>0</v>
      </c>
      <c r="J18" s="92">
        <f t="shared" si="4"/>
        <v>0</v>
      </c>
    </row>
    <row r="19" spans="1:10" s="27" customFormat="1" ht="28.5" customHeight="1" x14ac:dyDescent="0.2">
      <c r="A19" s="111">
        <v>13</v>
      </c>
      <c r="B19" s="28" t="s">
        <v>16</v>
      </c>
      <c r="C19" s="13" t="s">
        <v>331</v>
      </c>
      <c r="D19" s="29" t="s">
        <v>33</v>
      </c>
      <c r="E19" s="77"/>
      <c r="F19" s="30">
        <v>1</v>
      </c>
      <c r="G19" s="88">
        <f t="shared" si="2"/>
        <v>0</v>
      </c>
      <c r="H19" s="103">
        <v>0.23</v>
      </c>
      <c r="I19" s="91">
        <f t="shared" si="3"/>
        <v>0</v>
      </c>
      <c r="J19" s="92">
        <f t="shared" si="4"/>
        <v>0</v>
      </c>
    </row>
    <row r="20" spans="1:10" s="27" customFormat="1" ht="48" customHeight="1" x14ac:dyDescent="0.2">
      <c r="A20" s="111">
        <v>14</v>
      </c>
      <c r="B20" s="28" t="s">
        <v>17</v>
      </c>
      <c r="C20" s="13" t="s">
        <v>289</v>
      </c>
      <c r="D20" s="29" t="s">
        <v>33</v>
      </c>
      <c r="E20" s="77"/>
      <c r="F20" s="30">
        <v>1</v>
      </c>
      <c r="G20" s="88">
        <f t="shared" si="2"/>
        <v>0</v>
      </c>
      <c r="H20" s="103">
        <v>0.23</v>
      </c>
      <c r="I20" s="91">
        <f t="shared" si="3"/>
        <v>0</v>
      </c>
      <c r="J20" s="92">
        <f t="shared" si="4"/>
        <v>0</v>
      </c>
    </row>
    <row r="21" spans="1:10" s="27" customFormat="1" ht="47.25" customHeight="1" x14ac:dyDescent="0.2">
      <c r="A21" s="111">
        <v>15</v>
      </c>
      <c r="B21" s="28" t="s">
        <v>18</v>
      </c>
      <c r="C21" s="13" t="s">
        <v>290</v>
      </c>
      <c r="D21" s="29" t="s">
        <v>33</v>
      </c>
      <c r="E21" s="77"/>
      <c r="F21" s="30">
        <v>1</v>
      </c>
      <c r="G21" s="88">
        <f t="shared" si="2"/>
        <v>0</v>
      </c>
      <c r="H21" s="103">
        <v>0.23</v>
      </c>
      <c r="I21" s="91">
        <f t="shared" si="3"/>
        <v>0</v>
      </c>
      <c r="J21" s="92">
        <f t="shared" si="4"/>
        <v>0</v>
      </c>
    </row>
    <row r="22" spans="1:10" s="27" customFormat="1" ht="47.25" customHeight="1" x14ac:dyDescent="0.2">
      <c r="A22" s="111">
        <v>16</v>
      </c>
      <c r="B22" s="28" t="s">
        <v>20</v>
      </c>
      <c r="C22" s="13" t="s">
        <v>291</v>
      </c>
      <c r="D22" s="29" t="s">
        <v>33</v>
      </c>
      <c r="E22" s="77"/>
      <c r="F22" s="30">
        <v>1</v>
      </c>
      <c r="G22" s="88">
        <f t="shared" si="2"/>
        <v>0</v>
      </c>
      <c r="H22" s="103">
        <v>0.23</v>
      </c>
      <c r="I22" s="91">
        <f t="shared" si="3"/>
        <v>0</v>
      </c>
      <c r="J22" s="92">
        <f t="shared" si="4"/>
        <v>0</v>
      </c>
    </row>
    <row r="23" spans="1:10" s="27" customFormat="1" ht="39.75" customHeight="1" x14ac:dyDescent="0.2">
      <c r="A23" s="111">
        <v>17</v>
      </c>
      <c r="B23" s="28" t="s">
        <v>21</v>
      </c>
      <c r="C23" s="13" t="s">
        <v>332</v>
      </c>
      <c r="D23" s="29" t="s">
        <v>33</v>
      </c>
      <c r="E23" s="77"/>
      <c r="F23" s="30">
        <v>2</v>
      </c>
      <c r="G23" s="88">
        <f t="shared" si="2"/>
        <v>0</v>
      </c>
      <c r="H23" s="103">
        <v>0.23</v>
      </c>
      <c r="I23" s="91">
        <f t="shared" si="3"/>
        <v>0</v>
      </c>
      <c r="J23" s="92">
        <f t="shared" si="4"/>
        <v>0</v>
      </c>
    </row>
    <row r="24" spans="1:10" s="27" customFormat="1" ht="27" customHeight="1" x14ac:dyDescent="0.2">
      <c r="A24" s="111">
        <v>18</v>
      </c>
      <c r="B24" s="28" t="s">
        <v>54</v>
      </c>
      <c r="C24" s="112" t="s">
        <v>292</v>
      </c>
      <c r="D24" s="29" t="s">
        <v>33</v>
      </c>
      <c r="E24" s="77"/>
      <c r="F24" s="30">
        <v>6</v>
      </c>
      <c r="G24" s="88">
        <f t="shared" si="2"/>
        <v>0</v>
      </c>
      <c r="H24" s="103">
        <v>0.23</v>
      </c>
      <c r="I24" s="91">
        <f t="shared" si="3"/>
        <v>0</v>
      </c>
      <c r="J24" s="92">
        <f t="shared" si="4"/>
        <v>0</v>
      </c>
    </row>
    <row r="25" spans="1:10" s="27" customFormat="1" ht="26.45" customHeight="1" x14ac:dyDescent="0.2">
      <c r="A25" s="111">
        <v>19</v>
      </c>
      <c r="B25" s="28" t="s">
        <v>24</v>
      </c>
      <c r="C25" s="13" t="s">
        <v>333</v>
      </c>
      <c r="D25" s="29" t="s">
        <v>33</v>
      </c>
      <c r="E25" s="77"/>
      <c r="F25" s="30">
        <v>6</v>
      </c>
      <c r="G25" s="88">
        <f t="shared" si="2"/>
        <v>0</v>
      </c>
      <c r="H25" s="103">
        <v>0.23</v>
      </c>
      <c r="I25" s="91">
        <f t="shared" si="3"/>
        <v>0</v>
      </c>
      <c r="J25" s="92">
        <f t="shared" si="4"/>
        <v>0</v>
      </c>
    </row>
    <row r="26" spans="1:10" s="27" customFormat="1" ht="29.25" customHeight="1" x14ac:dyDescent="0.2">
      <c r="A26" s="33">
        <v>20</v>
      </c>
      <c r="B26" s="28" t="s">
        <v>25</v>
      </c>
      <c r="C26" s="8" t="s">
        <v>231</v>
      </c>
      <c r="D26" s="29" t="s">
        <v>33</v>
      </c>
      <c r="E26" s="77"/>
      <c r="F26" s="30">
        <v>6</v>
      </c>
      <c r="G26" s="88">
        <f t="shared" si="2"/>
        <v>0</v>
      </c>
      <c r="H26" s="103">
        <v>0.23</v>
      </c>
      <c r="I26" s="91">
        <f t="shared" si="3"/>
        <v>0</v>
      </c>
      <c r="J26" s="92">
        <f t="shared" si="4"/>
        <v>0</v>
      </c>
    </row>
    <row r="27" spans="1:10" s="27" customFormat="1" ht="32.25" customHeight="1" x14ac:dyDescent="0.2">
      <c r="A27" s="111">
        <v>21</v>
      </c>
      <c r="B27" s="28" t="s">
        <v>26</v>
      </c>
      <c r="C27" s="13" t="s">
        <v>258</v>
      </c>
      <c r="D27" s="29" t="s">
        <v>33</v>
      </c>
      <c r="E27" s="77"/>
      <c r="F27" s="30">
        <v>1</v>
      </c>
      <c r="G27" s="88">
        <f t="shared" si="2"/>
        <v>0</v>
      </c>
      <c r="H27" s="103">
        <v>0.23</v>
      </c>
      <c r="I27" s="91">
        <f t="shared" si="3"/>
        <v>0</v>
      </c>
      <c r="J27" s="92">
        <f t="shared" si="4"/>
        <v>0</v>
      </c>
    </row>
    <row r="28" spans="1:10" s="27" customFormat="1" ht="39.75" customHeight="1" x14ac:dyDescent="0.2">
      <c r="A28" s="111" t="s">
        <v>256</v>
      </c>
      <c r="B28" s="138" t="s">
        <v>27</v>
      </c>
      <c r="C28" s="13" t="s">
        <v>293</v>
      </c>
      <c r="D28" s="29" t="s">
        <v>33</v>
      </c>
      <c r="E28" s="77"/>
      <c r="F28" s="30">
        <v>2</v>
      </c>
      <c r="G28" s="88">
        <f t="shared" si="2"/>
        <v>0</v>
      </c>
      <c r="H28" s="103">
        <v>0.23</v>
      </c>
      <c r="I28" s="91">
        <f t="shared" si="3"/>
        <v>0</v>
      </c>
      <c r="J28" s="92">
        <f t="shared" si="4"/>
        <v>0</v>
      </c>
    </row>
    <row r="29" spans="1:10" s="27" customFormat="1" ht="36.75" customHeight="1" x14ac:dyDescent="0.2">
      <c r="A29" s="111" t="s">
        <v>257</v>
      </c>
      <c r="B29" s="138"/>
      <c r="C29" s="13" t="s">
        <v>294</v>
      </c>
      <c r="D29" s="29" t="s">
        <v>33</v>
      </c>
      <c r="E29" s="77"/>
      <c r="F29" s="30">
        <v>2</v>
      </c>
      <c r="G29" s="88">
        <f t="shared" si="2"/>
        <v>0</v>
      </c>
      <c r="H29" s="103">
        <v>0.23</v>
      </c>
      <c r="I29" s="91">
        <f t="shared" si="3"/>
        <v>0</v>
      </c>
      <c r="J29" s="92">
        <f t="shared" si="4"/>
        <v>0</v>
      </c>
    </row>
    <row r="30" spans="1:10" s="27" customFormat="1" ht="38.25" customHeight="1" x14ac:dyDescent="0.2">
      <c r="A30" s="111">
        <v>23</v>
      </c>
      <c r="B30" s="28" t="s">
        <v>67</v>
      </c>
      <c r="C30" s="13" t="s">
        <v>295</v>
      </c>
      <c r="D30" s="29" t="s">
        <v>33</v>
      </c>
      <c r="E30" s="77"/>
      <c r="F30" s="30">
        <v>1</v>
      </c>
      <c r="G30" s="88">
        <f t="shared" si="2"/>
        <v>0</v>
      </c>
      <c r="H30" s="103">
        <v>0.23</v>
      </c>
      <c r="I30" s="91">
        <f t="shared" si="3"/>
        <v>0</v>
      </c>
      <c r="J30" s="92">
        <f t="shared" si="4"/>
        <v>0</v>
      </c>
    </row>
    <row r="31" spans="1:10" s="27" customFormat="1" ht="47.25" customHeight="1" x14ac:dyDescent="0.2">
      <c r="A31" s="111">
        <v>24</v>
      </c>
      <c r="B31" s="28" t="s">
        <v>68</v>
      </c>
      <c r="C31" s="13" t="s">
        <v>296</v>
      </c>
      <c r="D31" s="29" t="s">
        <v>33</v>
      </c>
      <c r="E31" s="77"/>
      <c r="F31" s="30">
        <v>3</v>
      </c>
      <c r="G31" s="88">
        <f t="shared" si="2"/>
        <v>0</v>
      </c>
      <c r="H31" s="103">
        <v>0.23</v>
      </c>
      <c r="I31" s="91">
        <f t="shared" si="3"/>
        <v>0</v>
      </c>
      <c r="J31" s="92">
        <f t="shared" si="4"/>
        <v>0</v>
      </c>
    </row>
    <row r="32" spans="1:10" s="27" customFormat="1" ht="59.25" customHeight="1" x14ac:dyDescent="0.2">
      <c r="A32" s="111">
        <v>25</v>
      </c>
      <c r="B32" s="28" t="s">
        <v>69</v>
      </c>
      <c r="C32" s="13" t="s">
        <v>297</v>
      </c>
      <c r="D32" s="29" t="s">
        <v>33</v>
      </c>
      <c r="E32" s="77"/>
      <c r="F32" s="30">
        <v>3</v>
      </c>
      <c r="G32" s="88">
        <f t="shared" si="2"/>
        <v>0</v>
      </c>
      <c r="H32" s="104" t="s">
        <v>334</v>
      </c>
      <c r="I32" s="91">
        <f t="shared" si="3"/>
        <v>0</v>
      </c>
      <c r="J32" s="92">
        <f t="shared" si="4"/>
        <v>0</v>
      </c>
    </row>
    <row r="33" spans="1:10" s="27" customFormat="1" ht="36.75" customHeight="1" x14ac:dyDescent="0.2">
      <c r="A33" s="111">
        <v>26</v>
      </c>
      <c r="B33" s="28" t="s">
        <v>353</v>
      </c>
      <c r="C33" s="13" t="s">
        <v>260</v>
      </c>
      <c r="D33" s="29" t="s">
        <v>33</v>
      </c>
      <c r="E33" s="77"/>
      <c r="F33" s="30">
        <v>6</v>
      </c>
      <c r="G33" s="88">
        <f t="shared" si="2"/>
        <v>0</v>
      </c>
      <c r="H33" s="103">
        <v>0.23</v>
      </c>
      <c r="I33" s="91">
        <f t="shared" si="3"/>
        <v>0</v>
      </c>
      <c r="J33" s="92">
        <f t="shared" si="4"/>
        <v>0</v>
      </c>
    </row>
    <row r="34" spans="1:10" s="27" customFormat="1" ht="36" customHeight="1" x14ac:dyDescent="0.2">
      <c r="A34" s="33">
        <v>27</v>
      </c>
      <c r="B34" s="28" t="s">
        <v>56</v>
      </c>
      <c r="C34" s="8" t="s">
        <v>386</v>
      </c>
      <c r="D34" s="29" t="s">
        <v>33</v>
      </c>
      <c r="E34" s="77"/>
      <c r="F34" s="30">
        <v>6</v>
      </c>
      <c r="G34" s="88">
        <f t="shared" si="2"/>
        <v>0</v>
      </c>
      <c r="H34" s="103">
        <v>0.23</v>
      </c>
      <c r="I34" s="91">
        <f t="shared" si="3"/>
        <v>0</v>
      </c>
      <c r="J34" s="92">
        <f t="shared" si="4"/>
        <v>0</v>
      </c>
    </row>
    <row r="35" spans="1:10" s="27" customFormat="1" ht="57.75" customHeight="1" x14ac:dyDescent="0.2">
      <c r="A35" s="33">
        <v>28</v>
      </c>
      <c r="B35" s="28" t="s">
        <v>30</v>
      </c>
      <c r="C35" s="9" t="s">
        <v>387</v>
      </c>
      <c r="D35" s="29" t="s">
        <v>33</v>
      </c>
      <c r="E35" s="77"/>
      <c r="F35" s="30">
        <v>1</v>
      </c>
      <c r="G35" s="88">
        <f t="shared" si="2"/>
        <v>0</v>
      </c>
      <c r="H35" s="103">
        <v>0.23</v>
      </c>
      <c r="I35" s="91">
        <f t="shared" si="3"/>
        <v>0</v>
      </c>
      <c r="J35" s="92">
        <f t="shared" si="4"/>
        <v>0</v>
      </c>
    </row>
    <row r="36" spans="1:10" s="27" customFormat="1" ht="40.700000000000003" customHeight="1" x14ac:dyDescent="0.2">
      <c r="A36" s="111">
        <v>29</v>
      </c>
      <c r="B36" s="35" t="s">
        <v>31</v>
      </c>
      <c r="C36" s="112" t="s">
        <v>277</v>
      </c>
      <c r="D36" s="29" t="s">
        <v>33</v>
      </c>
      <c r="E36" s="77"/>
      <c r="F36" s="34">
        <v>3</v>
      </c>
      <c r="G36" s="88">
        <f t="shared" si="2"/>
        <v>0</v>
      </c>
      <c r="H36" s="103">
        <v>0.23</v>
      </c>
      <c r="I36" s="91">
        <f t="shared" si="3"/>
        <v>0</v>
      </c>
      <c r="J36" s="92">
        <f t="shared" si="4"/>
        <v>0</v>
      </c>
    </row>
    <row r="37" spans="1:10" s="27" customFormat="1" ht="57.2" customHeight="1" x14ac:dyDescent="0.2">
      <c r="A37" s="111">
        <v>30</v>
      </c>
      <c r="B37" s="35" t="s">
        <v>70</v>
      </c>
      <c r="C37" s="112" t="s">
        <v>278</v>
      </c>
      <c r="D37" s="29" t="s">
        <v>33</v>
      </c>
      <c r="E37" s="77"/>
      <c r="F37" s="34">
        <v>12</v>
      </c>
      <c r="G37" s="88">
        <f t="shared" si="2"/>
        <v>0</v>
      </c>
      <c r="H37" s="103">
        <v>0.23</v>
      </c>
      <c r="I37" s="91">
        <f t="shared" si="3"/>
        <v>0</v>
      </c>
      <c r="J37" s="92">
        <f t="shared" si="4"/>
        <v>0</v>
      </c>
    </row>
    <row r="38" spans="1:10" s="27" customFormat="1" ht="48.2" customHeight="1" x14ac:dyDescent="0.2">
      <c r="A38" s="111">
        <v>31</v>
      </c>
      <c r="B38" s="35" t="s">
        <v>57</v>
      </c>
      <c r="C38" s="13" t="s">
        <v>298</v>
      </c>
      <c r="D38" s="29" t="s">
        <v>33</v>
      </c>
      <c r="E38" s="77"/>
      <c r="F38" s="34">
        <v>3</v>
      </c>
      <c r="G38" s="88">
        <f t="shared" si="2"/>
        <v>0</v>
      </c>
      <c r="H38" s="103">
        <v>0.23</v>
      </c>
      <c r="I38" s="91">
        <f t="shared" si="3"/>
        <v>0</v>
      </c>
      <c r="J38" s="92">
        <f t="shared" si="4"/>
        <v>0</v>
      </c>
    </row>
    <row r="39" spans="1:10" s="27" customFormat="1" ht="90" customHeight="1" x14ac:dyDescent="0.2">
      <c r="A39" s="111">
        <v>32</v>
      </c>
      <c r="B39" s="35" t="s">
        <v>71</v>
      </c>
      <c r="C39" s="112" t="s">
        <v>388</v>
      </c>
      <c r="D39" s="29" t="s">
        <v>33</v>
      </c>
      <c r="E39" s="77"/>
      <c r="F39" s="34">
        <v>1</v>
      </c>
      <c r="G39" s="88">
        <f t="shared" si="2"/>
        <v>0</v>
      </c>
      <c r="H39" s="103">
        <v>0.05</v>
      </c>
      <c r="I39" s="91">
        <f t="shared" si="3"/>
        <v>0</v>
      </c>
      <c r="J39" s="92">
        <f t="shared" si="4"/>
        <v>0</v>
      </c>
    </row>
    <row r="40" spans="1:10" s="27" customFormat="1" ht="79.5" customHeight="1" x14ac:dyDescent="0.2">
      <c r="A40" s="111">
        <v>33</v>
      </c>
      <c r="B40" s="35" t="s">
        <v>72</v>
      </c>
      <c r="C40" s="112" t="s">
        <v>389</v>
      </c>
      <c r="D40" s="29" t="s">
        <v>33</v>
      </c>
      <c r="E40" s="77"/>
      <c r="F40" s="34">
        <v>1</v>
      </c>
      <c r="G40" s="88">
        <f t="shared" si="2"/>
        <v>0</v>
      </c>
      <c r="H40" s="103">
        <v>0.05</v>
      </c>
      <c r="I40" s="91">
        <f t="shared" si="3"/>
        <v>0</v>
      </c>
      <c r="J40" s="92">
        <f t="shared" si="4"/>
        <v>0</v>
      </c>
    </row>
    <row r="41" spans="1:10" s="27" customFormat="1" ht="59.25" customHeight="1" x14ac:dyDescent="0.2">
      <c r="A41" s="111">
        <v>34</v>
      </c>
      <c r="B41" s="35" t="s">
        <v>32</v>
      </c>
      <c r="C41" s="13" t="s">
        <v>299</v>
      </c>
      <c r="D41" s="29" t="s">
        <v>33</v>
      </c>
      <c r="E41" s="77"/>
      <c r="F41" s="34">
        <v>1</v>
      </c>
      <c r="G41" s="88">
        <f t="shared" si="2"/>
        <v>0</v>
      </c>
      <c r="H41" s="103">
        <v>0.23</v>
      </c>
      <c r="I41" s="91">
        <f t="shared" si="3"/>
        <v>0</v>
      </c>
      <c r="J41" s="92">
        <f t="shared" si="4"/>
        <v>0</v>
      </c>
    </row>
    <row r="42" spans="1:10" s="27" customFormat="1" ht="58.5" customHeight="1" x14ac:dyDescent="0.2">
      <c r="A42" s="111">
        <v>35</v>
      </c>
      <c r="B42" s="28" t="s">
        <v>73</v>
      </c>
      <c r="C42" s="112" t="s">
        <v>300</v>
      </c>
      <c r="D42" s="29" t="s">
        <v>33</v>
      </c>
      <c r="E42" s="77"/>
      <c r="F42" s="34">
        <v>1</v>
      </c>
      <c r="G42" s="88">
        <f t="shared" si="2"/>
        <v>0</v>
      </c>
      <c r="H42" s="103">
        <v>0.23</v>
      </c>
      <c r="I42" s="91">
        <f t="shared" si="3"/>
        <v>0</v>
      </c>
      <c r="J42" s="92">
        <f t="shared" si="4"/>
        <v>0</v>
      </c>
    </row>
    <row r="43" spans="1:10" s="27" customFormat="1" ht="59.25" customHeight="1" x14ac:dyDescent="0.2">
      <c r="A43" s="111">
        <v>36</v>
      </c>
      <c r="B43" s="28" t="s">
        <v>74</v>
      </c>
      <c r="C43" s="112" t="s">
        <v>301</v>
      </c>
      <c r="D43" s="29" t="s">
        <v>33</v>
      </c>
      <c r="E43" s="77"/>
      <c r="F43" s="34">
        <v>1</v>
      </c>
      <c r="G43" s="88">
        <f t="shared" si="2"/>
        <v>0</v>
      </c>
      <c r="H43" s="103">
        <v>0.23</v>
      </c>
      <c r="I43" s="91">
        <f t="shared" si="3"/>
        <v>0</v>
      </c>
      <c r="J43" s="92">
        <f t="shared" si="4"/>
        <v>0</v>
      </c>
    </row>
    <row r="44" spans="1:10" s="27" customFormat="1" ht="60" customHeight="1" x14ac:dyDescent="0.2">
      <c r="A44" s="111">
        <v>37</v>
      </c>
      <c r="B44" s="28" t="s">
        <v>75</v>
      </c>
      <c r="C44" s="112" t="s">
        <v>302</v>
      </c>
      <c r="D44" s="29" t="s">
        <v>33</v>
      </c>
      <c r="E44" s="77"/>
      <c r="F44" s="34">
        <v>1</v>
      </c>
      <c r="G44" s="88">
        <f t="shared" si="2"/>
        <v>0</v>
      </c>
      <c r="H44" s="103">
        <v>0.23</v>
      </c>
      <c r="I44" s="91">
        <f t="shared" si="3"/>
        <v>0</v>
      </c>
      <c r="J44" s="92">
        <f t="shared" si="4"/>
        <v>0</v>
      </c>
    </row>
    <row r="45" spans="1:10" s="27" customFormat="1" ht="72.75" customHeight="1" x14ac:dyDescent="0.2">
      <c r="A45" s="111">
        <v>38</v>
      </c>
      <c r="B45" s="28" t="s">
        <v>76</v>
      </c>
      <c r="C45" s="13" t="s">
        <v>303</v>
      </c>
      <c r="D45" s="29" t="s">
        <v>33</v>
      </c>
      <c r="E45" s="77"/>
      <c r="F45" s="34">
        <v>1</v>
      </c>
      <c r="G45" s="88">
        <f t="shared" si="2"/>
        <v>0</v>
      </c>
      <c r="H45" s="103">
        <v>0.23</v>
      </c>
      <c r="I45" s="91">
        <f t="shared" si="3"/>
        <v>0</v>
      </c>
      <c r="J45" s="92">
        <f t="shared" si="4"/>
        <v>0</v>
      </c>
    </row>
    <row r="46" spans="1:10" s="27" customFormat="1" ht="81" customHeight="1" x14ac:dyDescent="0.2">
      <c r="A46" s="111">
        <v>39</v>
      </c>
      <c r="B46" s="28" t="s">
        <v>77</v>
      </c>
      <c r="C46" s="14" t="s">
        <v>304</v>
      </c>
      <c r="D46" s="29" t="s">
        <v>33</v>
      </c>
      <c r="E46" s="77"/>
      <c r="F46" s="34">
        <v>1</v>
      </c>
      <c r="G46" s="88">
        <f t="shared" si="2"/>
        <v>0</v>
      </c>
      <c r="H46" s="103">
        <v>0.23</v>
      </c>
      <c r="I46" s="91">
        <f t="shared" si="3"/>
        <v>0</v>
      </c>
      <c r="J46" s="92">
        <f t="shared" si="4"/>
        <v>0</v>
      </c>
    </row>
    <row r="47" spans="1:10" s="27" customFormat="1" ht="68.25" customHeight="1" x14ac:dyDescent="0.2">
      <c r="A47" s="111">
        <v>40</v>
      </c>
      <c r="B47" s="28" t="s">
        <v>78</v>
      </c>
      <c r="C47" s="14" t="s">
        <v>305</v>
      </c>
      <c r="D47" s="29" t="s">
        <v>33</v>
      </c>
      <c r="E47" s="77"/>
      <c r="F47" s="34">
        <v>1</v>
      </c>
      <c r="G47" s="88">
        <f t="shared" si="2"/>
        <v>0</v>
      </c>
      <c r="H47" s="103">
        <v>0.23</v>
      </c>
      <c r="I47" s="91">
        <f t="shared" si="3"/>
        <v>0</v>
      </c>
      <c r="J47" s="92">
        <f t="shared" si="4"/>
        <v>0</v>
      </c>
    </row>
    <row r="48" spans="1:10" s="27" customFormat="1" ht="61.5" customHeight="1" x14ac:dyDescent="0.2">
      <c r="A48" s="111">
        <v>41</v>
      </c>
      <c r="B48" s="28" t="s">
        <v>79</v>
      </c>
      <c r="C48" s="52" t="s">
        <v>306</v>
      </c>
      <c r="D48" s="29" t="s">
        <v>33</v>
      </c>
      <c r="E48" s="77"/>
      <c r="F48" s="34">
        <v>1</v>
      </c>
      <c r="G48" s="88">
        <f t="shared" si="2"/>
        <v>0</v>
      </c>
      <c r="H48" s="103">
        <v>0.23</v>
      </c>
      <c r="I48" s="91">
        <f t="shared" si="3"/>
        <v>0</v>
      </c>
      <c r="J48" s="92">
        <f t="shared" si="4"/>
        <v>0</v>
      </c>
    </row>
    <row r="49" spans="1:10" s="27" customFormat="1" ht="63" customHeight="1" x14ac:dyDescent="0.2">
      <c r="A49" s="111">
        <v>42</v>
      </c>
      <c r="B49" s="28" t="s">
        <v>80</v>
      </c>
      <c r="C49" s="14" t="s">
        <v>390</v>
      </c>
      <c r="D49" s="29" t="s">
        <v>33</v>
      </c>
      <c r="E49" s="77"/>
      <c r="F49" s="34">
        <v>1</v>
      </c>
      <c r="G49" s="88">
        <f t="shared" si="2"/>
        <v>0</v>
      </c>
      <c r="H49" s="104" t="s">
        <v>335</v>
      </c>
      <c r="I49" s="91">
        <f t="shared" si="3"/>
        <v>0</v>
      </c>
      <c r="J49" s="92">
        <f t="shared" si="4"/>
        <v>0</v>
      </c>
    </row>
    <row r="50" spans="1:10" s="27" customFormat="1" ht="50.25" customHeight="1" x14ac:dyDescent="0.2">
      <c r="A50" s="111">
        <v>43</v>
      </c>
      <c r="B50" s="28" t="s">
        <v>81</v>
      </c>
      <c r="C50" s="14" t="s">
        <v>391</v>
      </c>
      <c r="D50" s="29" t="s">
        <v>33</v>
      </c>
      <c r="E50" s="77"/>
      <c r="F50" s="34">
        <v>6</v>
      </c>
      <c r="G50" s="88">
        <f t="shared" si="2"/>
        <v>0</v>
      </c>
      <c r="H50" s="103">
        <v>0.05</v>
      </c>
      <c r="I50" s="91">
        <f t="shared" si="3"/>
        <v>0</v>
      </c>
      <c r="J50" s="92">
        <f t="shared" si="4"/>
        <v>0</v>
      </c>
    </row>
    <row r="51" spans="1:10" s="27" customFormat="1" ht="57.75" customHeight="1" x14ac:dyDescent="0.2">
      <c r="A51" s="111">
        <v>44</v>
      </c>
      <c r="B51" s="28" t="s">
        <v>82</v>
      </c>
      <c r="C51" s="13" t="s">
        <v>392</v>
      </c>
      <c r="D51" s="29" t="s">
        <v>33</v>
      </c>
      <c r="E51" s="77"/>
      <c r="F51" s="34">
        <v>1</v>
      </c>
      <c r="G51" s="88">
        <f t="shared" si="2"/>
        <v>0</v>
      </c>
      <c r="H51" s="104" t="s">
        <v>335</v>
      </c>
      <c r="I51" s="91">
        <f t="shared" si="3"/>
        <v>0</v>
      </c>
      <c r="J51" s="92">
        <f t="shared" si="4"/>
        <v>0</v>
      </c>
    </row>
    <row r="52" spans="1:10" s="27" customFormat="1" ht="59.25" customHeight="1" x14ac:dyDescent="0.2">
      <c r="A52" s="111">
        <v>45</v>
      </c>
      <c r="B52" s="28" t="s">
        <v>83</v>
      </c>
      <c r="C52" s="13" t="s">
        <v>393</v>
      </c>
      <c r="D52" s="29" t="s">
        <v>33</v>
      </c>
      <c r="E52" s="77"/>
      <c r="F52" s="34">
        <v>1</v>
      </c>
      <c r="G52" s="88">
        <f t="shared" si="2"/>
        <v>0</v>
      </c>
      <c r="H52" s="103">
        <v>0.05</v>
      </c>
      <c r="I52" s="91">
        <f t="shared" si="3"/>
        <v>0</v>
      </c>
      <c r="J52" s="92">
        <f t="shared" si="4"/>
        <v>0</v>
      </c>
    </row>
    <row r="53" spans="1:10" s="27" customFormat="1" ht="57.75" customHeight="1" x14ac:dyDescent="0.2">
      <c r="A53" s="111">
        <v>46</v>
      </c>
      <c r="B53" s="28" t="s">
        <v>84</v>
      </c>
      <c r="C53" s="13" t="s">
        <v>394</v>
      </c>
      <c r="D53" s="29" t="s">
        <v>33</v>
      </c>
      <c r="E53" s="77"/>
      <c r="F53" s="34">
        <v>6</v>
      </c>
      <c r="G53" s="88">
        <f t="shared" si="2"/>
        <v>0</v>
      </c>
      <c r="H53" s="103">
        <v>0.05</v>
      </c>
      <c r="I53" s="91">
        <f t="shared" si="3"/>
        <v>0</v>
      </c>
      <c r="J53" s="92">
        <f t="shared" si="4"/>
        <v>0</v>
      </c>
    </row>
    <row r="54" spans="1:10" s="27" customFormat="1" ht="60.75" customHeight="1" x14ac:dyDescent="0.2">
      <c r="A54" s="111">
        <v>47</v>
      </c>
      <c r="B54" s="28" t="s">
        <v>85</v>
      </c>
      <c r="C54" s="13" t="s">
        <v>395</v>
      </c>
      <c r="D54" s="29" t="s">
        <v>33</v>
      </c>
      <c r="E54" s="77"/>
      <c r="F54" s="34">
        <v>1</v>
      </c>
      <c r="G54" s="88">
        <f t="shared" si="2"/>
        <v>0</v>
      </c>
      <c r="H54" s="103">
        <v>0.05</v>
      </c>
      <c r="I54" s="91">
        <f t="shared" si="3"/>
        <v>0</v>
      </c>
      <c r="J54" s="92">
        <f t="shared" si="4"/>
        <v>0</v>
      </c>
    </row>
    <row r="55" spans="1:10" s="27" customFormat="1" ht="60" customHeight="1" x14ac:dyDescent="0.2">
      <c r="A55" s="111">
        <v>48</v>
      </c>
      <c r="B55" s="28" t="s">
        <v>86</v>
      </c>
      <c r="C55" s="13" t="s">
        <v>396</v>
      </c>
      <c r="D55" s="29" t="s">
        <v>33</v>
      </c>
      <c r="E55" s="77"/>
      <c r="F55" s="34">
        <v>1</v>
      </c>
      <c r="G55" s="88">
        <f t="shared" si="2"/>
        <v>0</v>
      </c>
      <c r="H55" s="103">
        <v>0.05</v>
      </c>
      <c r="I55" s="91">
        <f t="shared" si="3"/>
        <v>0</v>
      </c>
      <c r="J55" s="92">
        <f t="shared" si="4"/>
        <v>0</v>
      </c>
    </row>
    <row r="56" spans="1:10" s="27" customFormat="1" ht="57.75" customHeight="1" x14ac:dyDescent="0.2">
      <c r="A56" s="111">
        <v>49</v>
      </c>
      <c r="B56" s="28" t="s">
        <v>87</v>
      </c>
      <c r="C56" s="13" t="s">
        <v>397</v>
      </c>
      <c r="D56" s="29" t="s">
        <v>33</v>
      </c>
      <c r="E56" s="77"/>
      <c r="F56" s="34">
        <v>1</v>
      </c>
      <c r="G56" s="88">
        <f t="shared" si="2"/>
        <v>0</v>
      </c>
      <c r="H56" s="104" t="s">
        <v>335</v>
      </c>
      <c r="I56" s="91">
        <f t="shared" si="3"/>
        <v>0</v>
      </c>
      <c r="J56" s="92">
        <f t="shared" si="4"/>
        <v>0</v>
      </c>
    </row>
    <row r="57" spans="1:10" s="27" customFormat="1" ht="39.200000000000003" customHeight="1" x14ac:dyDescent="0.2">
      <c r="A57" s="111">
        <v>50</v>
      </c>
      <c r="B57" s="32" t="s">
        <v>88</v>
      </c>
      <c r="C57" s="13" t="s">
        <v>307</v>
      </c>
      <c r="D57" s="29" t="s">
        <v>33</v>
      </c>
      <c r="E57" s="77"/>
      <c r="F57" s="34">
        <v>1</v>
      </c>
      <c r="G57" s="88">
        <f t="shared" si="2"/>
        <v>0</v>
      </c>
      <c r="H57" s="103">
        <v>0.23</v>
      </c>
      <c r="I57" s="91">
        <f t="shared" si="3"/>
        <v>0</v>
      </c>
      <c r="J57" s="92">
        <f t="shared" si="4"/>
        <v>0</v>
      </c>
    </row>
    <row r="58" spans="1:10" s="27" customFormat="1" ht="36.75" customHeight="1" x14ac:dyDescent="0.2">
      <c r="A58" s="111">
        <v>51</v>
      </c>
      <c r="B58" s="35" t="s">
        <v>58</v>
      </c>
      <c r="C58" s="13" t="s">
        <v>308</v>
      </c>
      <c r="D58" s="34" t="s">
        <v>34</v>
      </c>
      <c r="E58" s="77"/>
      <c r="F58" s="34">
        <v>1</v>
      </c>
      <c r="G58" s="88">
        <f t="shared" si="2"/>
        <v>0</v>
      </c>
      <c r="H58" s="103">
        <v>0.23</v>
      </c>
      <c r="I58" s="91">
        <f t="shared" si="3"/>
        <v>0</v>
      </c>
      <c r="J58" s="92">
        <f t="shared" si="4"/>
        <v>0</v>
      </c>
    </row>
    <row r="59" spans="1:10" s="27" customFormat="1" ht="34.5" customHeight="1" x14ac:dyDescent="0.2">
      <c r="A59" s="111">
        <v>52</v>
      </c>
      <c r="B59" s="28" t="s">
        <v>6</v>
      </c>
      <c r="C59" s="13" t="s">
        <v>309</v>
      </c>
      <c r="D59" s="34" t="s">
        <v>34</v>
      </c>
      <c r="E59" s="77"/>
      <c r="F59" s="34">
        <v>1</v>
      </c>
      <c r="G59" s="88">
        <f t="shared" si="2"/>
        <v>0</v>
      </c>
      <c r="H59" s="103">
        <v>0.23</v>
      </c>
      <c r="I59" s="91">
        <f t="shared" si="3"/>
        <v>0</v>
      </c>
      <c r="J59" s="92">
        <f t="shared" si="4"/>
        <v>0</v>
      </c>
    </row>
    <row r="60" spans="1:10" s="27" customFormat="1" ht="41.25" customHeight="1" x14ac:dyDescent="0.2">
      <c r="A60" s="111">
        <v>53</v>
      </c>
      <c r="B60" s="28" t="s">
        <v>7</v>
      </c>
      <c r="C60" s="13" t="s">
        <v>310</v>
      </c>
      <c r="D60" s="34" t="s">
        <v>34</v>
      </c>
      <c r="E60" s="77"/>
      <c r="F60" s="34">
        <v>1</v>
      </c>
      <c r="G60" s="88">
        <f t="shared" si="2"/>
        <v>0</v>
      </c>
      <c r="H60" s="103">
        <v>0.23</v>
      </c>
      <c r="I60" s="91">
        <f t="shared" si="3"/>
        <v>0</v>
      </c>
      <c r="J60" s="92">
        <f t="shared" si="4"/>
        <v>0</v>
      </c>
    </row>
    <row r="61" spans="1:10" s="27" customFormat="1" ht="36" customHeight="1" x14ac:dyDescent="0.2">
      <c r="A61" s="111">
        <v>54</v>
      </c>
      <c r="B61" s="28" t="s">
        <v>8</v>
      </c>
      <c r="C61" s="13" t="s">
        <v>311</v>
      </c>
      <c r="D61" s="34" t="s">
        <v>34</v>
      </c>
      <c r="E61" s="77"/>
      <c r="F61" s="34">
        <v>1</v>
      </c>
      <c r="G61" s="88">
        <f t="shared" si="2"/>
        <v>0</v>
      </c>
      <c r="H61" s="103">
        <v>0.23</v>
      </c>
      <c r="I61" s="91">
        <f t="shared" si="3"/>
        <v>0</v>
      </c>
      <c r="J61" s="92">
        <f t="shared" si="4"/>
        <v>0</v>
      </c>
    </row>
    <row r="62" spans="1:10" s="27" customFormat="1" ht="34.5" customHeight="1" x14ac:dyDescent="0.2">
      <c r="A62" s="111">
        <v>55</v>
      </c>
      <c r="B62" s="28" t="s">
        <v>9</v>
      </c>
      <c r="C62" s="13" t="s">
        <v>312</v>
      </c>
      <c r="D62" s="34" t="s">
        <v>34</v>
      </c>
      <c r="E62" s="77"/>
      <c r="F62" s="34">
        <v>1</v>
      </c>
      <c r="G62" s="88">
        <f t="shared" si="2"/>
        <v>0</v>
      </c>
      <c r="H62" s="103">
        <v>0.23</v>
      </c>
      <c r="I62" s="91">
        <f t="shared" si="3"/>
        <v>0</v>
      </c>
      <c r="J62" s="92">
        <f t="shared" si="4"/>
        <v>0</v>
      </c>
    </row>
    <row r="63" spans="1:10" s="27" customFormat="1" ht="39.75" customHeight="1" x14ac:dyDescent="0.2">
      <c r="A63" s="111">
        <v>56</v>
      </c>
      <c r="B63" s="28" t="s">
        <v>89</v>
      </c>
      <c r="C63" s="13" t="s">
        <v>313</v>
      </c>
      <c r="D63" s="34" t="s">
        <v>34</v>
      </c>
      <c r="E63" s="77"/>
      <c r="F63" s="34">
        <v>1</v>
      </c>
      <c r="G63" s="88">
        <f t="shared" si="2"/>
        <v>0</v>
      </c>
      <c r="H63" s="103">
        <v>0.23</v>
      </c>
      <c r="I63" s="91">
        <f t="shared" si="3"/>
        <v>0</v>
      </c>
      <c r="J63" s="92">
        <f t="shared" si="4"/>
        <v>0</v>
      </c>
    </row>
    <row r="64" spans="1:10" s="27" customFormat="1" ht="35.450000000000003" customHeight="1" x14ac:dyDescent="0.2">
      <c r="A64" s="111">
        <v>57</v>
      </c>
      <c r="B64" s="28" t="s">
        <v>10</v>
      </c>
      <c r="C64" s="13" t="s">
        <v>314</v>
      </c>
      <c r="D64" s="34" t="s">
        <v>34</v>
      </c>
      <c r="E64" s="77"/>
      <c r="F64" s="34">
        <v>1</v>
      </c>
      <c r="G64" s="88">
        <f t="shared" si="2"/>
        <v>0</v>
      </c>
      <c r="H64" s="103">
        <v>0.23</v>
      </c>
      <c r="I64" s="91">
        <f t="shared" si="3"/>
        <v>0</v>
      </c>
      <c r="J64" s="92">
        <f t="shared" si="4"/>
        <v>0</v>
      </c>
    </row>
    <row r="65" spans="1:10" s="27" customFormat="1" ht="34.5" customHeight="1" x14ac:dyDescent="0.2">
      <c r="A65" s="111">
        <v>58</v>
      </c>
      <c r="B65" s="28" t="s">
        <v>11</v>
      </c>
      <c r="C65" s="13" t="s">
        <v>315</v>
      </c>
      <c r="D65" s="34" t="s">
        <v>34</v>
      </c>
      <c r="E65" s="77"/>
      <c r="F65" s="34">
        <v>1</v>
      </c>
      <c r="G65" s="88">
        <f t="shared" si="2"/>
        <v>0</v>
      </c>
      <c r="H65" s="103">
        <v>0.23</v>
      </c>
      <c r="I65" s="91">
        <f t="shared" si="3"/>
        <v>0</v>
      </c>
      <c r="J65" s="92">
        <f t="shared" si="4"/>
        <v>0</v>
      </c>
    </row>
    <row r="66" spans="1:10" s="27" customFormat="1" ht="36" customHeight="1" x14ac:dyDescent="0.2">
      <c r="A66" s="111">
        <v>59</v>
      </c>
      <c r="B66" s="28" t="s">
        <v>12</v>
      </c>
      <c r="C66" s="13" t="s">
        <v>316</v>
      </c>
      <c r="D66" s="34" t="s">
        <v>34</v>
      </c>
      <c r="E66" s="77"/>
      <c r="F66" s="34">
        <v>1</v>
      </c>
      <c r="G66" s="88">
        <f t="shared" si="2"/>
        <v>0</v>
      </c>
      <c r="H66" s="103">
        <v>0.23</v>
      </c>
      <c r="I66" s="91">
        <f t="shared" si="3"/>
        <v>0</v>
      </c>
      <c r="J66" s="92">
        <f t="shared" si="4"/>
        <v>0</v>
      </c>
    </row>
    <row r="67" spans="1:10" s="27" customFormat="1" ht="36" customHeight="1" x14ac:dyDescent="0.2">
      <c r="A67" s="111">
        <v>60</v>
      </c>
      <c r="B67" s="28" t="s">
        <v>59</v>
      </c>
      <c r="C67" s="13" t="s">
        <v>317</v>
      </c>
      <c r="D67" s="34" t="s">
        <v>34</v>
      </c>
      <c r="E67" s="77"/>
      <c r="F67" s="34">
        <v>1</v>
      </c>
      <c r="G67" s="88">
        <f t="shared" si="2"/>
        <v>0</v>
      </c>
      <c r="H67" s="103">
        <v>0.23</v>
      </c>
      <c r="I67" s="91">
        <f t="shared" si="3"/>
        <v>0</v>
      </c>
      <c r="J67" s="92">
        <f t="shared" si="4"/>
        <v>0</v>
      </c>
    </row>
    <row r="68" spans="1:10" s="27" customFormat="1" ht="35.450000000000003" customHeight="1" x14ac:dyDescent="0.2">
      <c r="A68" s="111">
        <v>61</v>
      </c>
      <c r="B68" s="28" t="s">
        <v>60</v>
      </c>
      <c r="C68" s="13" t="s">
        <v>318</v>
      </c>
      <c r="D68" s="34" t="s">
        <v>34</v>
      </c>
      <c r="E68" s="77"/>
      <c r="F68" s="34">
        <v>1</v>
      </c>
      <c r="G68" s="88">
        <f t="shared" si="2"/>
        <v>0</v>
      </c>
      <c r="H68" s="103">
        <v>0.23</v>
      </c>
      <c r="I68" s="91">
        <f t="shared" si="3"/>
        <v>0</v>
      </c>
      <c r="J68" s="92">
        <f t="shared" si="4"/>
        <v>0</v>
      </c>
    </row>
    <row r="69" spans="1:10" s="27" customFormat="1" ht="47.25" customHeight="1" x14ac:dyDescent="0.2">
      <c r="A69" s="33">
        <v>62</v>
      </c>
      <c r="B69" s="28" t="s">
        <v>19</v>
      </c>
      <c r="C69" s="9" t="s">
        <v>398</v>
      </c>
      <c r="D69" s="34" t="s">
        <v>34</v>
      </c>
      <c r="E69" s="77"/>
      <c r="F69" s="34">
        <v>2</v>
      </c>
      <c r="G69" s="88">
        <f t="shared" si="2"/>
        <v>0</v>
      </c>
      <c r="H69" s="103">
        <v>0.23</v>
      </c>
      <c r="I69" s="91">
        <f t="shared" si="3"/>
        <v>0</v>
      </c>
      <c r="J69" s="92">
        <f t="shared" si="4"/>
        <v>0</v>
      </c>
    </row>
    <row r="70" spans="1:10" s="27" customFormat="1" ht="39" customHeight="1" x14ac:dyDescent="0.2">
      <c r="A70" s="111">
        <v>63</v>
      </c>
      <c r="B70" s="28" t="s">
        <v>22</v>
      </c>
      <c r="C70" s="15" t="s">
        <v>319</v>
      </c>
      <c r="D70" s="34" t="s">
        <v>34</v>
      </c>
      <c r="E70" s="77"/>
      <c r="F70" s="34">
        <v>1</v>
      </c>
      <c r="G70" s="88">
        <f t="shared" si="2"/>
        <v>0</v>
      </c>
      <c r="H70" s="103">
        <v>0.23</v>
      </c>
      <c r="I70" s="91">
        <f t="shared" si="3"/>
        <v>0</v>
      </c>
      <c r="J70" s="92">
        <f t="shared" si="4"/>
        <v>0</v>
      </c>
    </row>
    <row r="71" spans="1:10" s="27" customFormat="1" ht="48" customHeight="1" x14ac:dyDescent="0.2">
      <c r="A71" s="33">
        <v>64</v>
      </c>
      <c r="B71" s="28" t="s">
        <v>23</v>
      </c>
      <c r="C71" s="9" t="s">
        <v>399</v>
      </c>
      <c r="D71" s="34" t="s">
        <v>34</v>
      </c>
      <c r="E71" s="77"/>
      <c r="F71" s="34">
        <v>6</v>
      </c>
      <c r="G71" s="88">
        <f t="shared" si="2"/>
        <v>0</v>
      </c>
      <c r="H71" s="103">
        <v>0.23</v>
      </c>
      <c r="I71" s="91">
        <f t="shared" si="3"/>
        <v>0</v>
      </c>
      <c r="J71" s="92">
        <f t="shared" si="4"/>
        <v>0</v>
      </c>
    </row>
    <row r="72" spans="1:10" s="27" customFormat="1" ht="46.5" customHeight="1" x14ac:dyDescent="0.2">
      <c r="A72" s="111">
        <v>65</v>
      </c>
      <c r="B72" s="35" t="s">
        <v>61</v>
      </c>
      <c r="C72" s="13" t="s">
        <v>354</v>
      </c>
      <c r="D72" s="34" t="s">
        <v>34</v>
      </c>
      <c r="E72" s="77"/>
      <c r="F72" s="34">
        <v>1</v>
      </c>
      <c r="G72" s="88">
        <f t="shared" si="2"/>
        <v>0</v>
      </c>
      <c r="H72" s="103">
        <v>0.23</v>
      </c>
      <c r="I72" s="91">
        <f t="shared" si="3"/>
        <v>0</v>
      </c>
      <c r="J72" s="92">
        <f t="shared" si="4"/>
        <v>0</v>
      </c>
    </row>
    <row r="73" spans="1:10" s="27" customFormat="1" ht="37.5" customHeight="1" x14ac:dyDescent="0.2">
      <c r="A73" s="111">
        <v>66</v>
      </c>
      <c r="B73" s="28" t="s">
        <v>28</v>
      </c>
      <c r="C73" s="14" t="s">
        <v>320</v>
      </c>
      <c r="D73" s="34" t="s">
        <v>34</v>
      </c>
      <c r="E73" s="77"/>
      <c r="F73" s="34">
        <v>6</v>
      </c>
      <c r="G73" s="88">
        <f t="shared" ref="G73:G82" si="5">ROUNDUP((E73*F73),2)</f>
        <v>0</v>
      </c>
      <c r="H73" s="103">
        <v>0.23</v>
      </c>
      <c r="I73" s="91">
        <f t="shared" ref="I73:I82" si="6">G73*H73</f>
        <v>0</v>
      </c>
      <c r="J73" s="92">
        <f t="shared" ref="J73:J82" si="7">G73+I73</f>
        <v>0</v>
      </c>
    </row>
    <row r="74" spans="1:10" s="27" customFormat="1" ht="40.700000000000003" customHeight="1" x14ac:dyDescent="0.2">
      <c r="A74" s="111">
        <v>67</v>
      </c>
      <c r="B74" s="28" t="s">
        <v>259</v>
      </c>
      <c r="C74" s="13" t="s">
        <v>321</v>
      </c>
      <c r="D74" s="34" t="s">
        <v>34</v>
      </c>
      <c r="E74" s="77"/>
      <c r="F74" s="34">
        <v>1</v>
      </c>
      <c r="G74" s="88">
        <f t="shared" si="5"/>
        <v>0</v>
      </c>
      <c r="H74" s="103">
        <v>0.23</v>
      </c>
      <c r="I74" s="91">
        <f t="shared" si="6"/>
        <v>0</v>
      </c>
      <c r="J74" s="92">
        <f t="shared" si="7"/>
        <v>0</v>
      </c>
    </row>
    <row r="75" spans="1:10" s="27" customFormat="1" ht="41.25" customHeight="1" x14ac:dyDescent="0.2">
      <c r="A75" s="111">
        <v>68</v>
      </c>
      <c r="B75" s="35" t="s">
        <v>90</v>
      </c>
      <c r="C75" s="13" t="s">
        <v>336</v>
      </c>
      <c r="D75" s="34" t="s">
        <v>94</v>
      </c>
      <c r="E75" s="77"/>
      <c r="F75" s="34">
        <v>1</v>
      </c>
      <c r="G75" s="88">
        <f t="shared" si="5"/>
        <v>0</v>
      </c>
      <c r="H75" s="103">
        <v>0.23</v>
      </c>
      <c r="I75" s="91">
        <f t="shared" si="6"/>
        <v>0</v>
      </c>
      <c r="J75" s="92">
        <f t="shared" si="7"/>
        <v>0</v>
      </c>
    </row>
    <row r="76" spans="1:10" s="27" customFormat="1" ht="41.25" customHeight="1" x14ac:dyDescent="0.2">
      <c r="A76" s="33">
        <v>69</v>
      </c>
      <c r="B76" s="28" t="s">
        <v>62</v>
      </c>
      <c r="C76" s="9" t="s">
        <v>400</v>
      </c>
      <c r="D76" s="34" t="s">
        <v>35</v>
      </c>
      <c r="E76" s="77"/>
      <c r="F76" s="34">
        <v>1</v>
      </c>
      <c r="G76" s="88">
        <f t="shared" si="5"/>
        <v>0</v>
      </c>
      <c r="H76" s="103">
        <v>0.23</v>
      </c>
      <c r="I76" s="91">
        <f t="shared" si="6"/>
        <v>0</v>
      </c>
      <c r="J76" s="92">
        <f t="shared" si="7"/>
        <v>0</v>
      </c>
    </row>
    <row r="77" spans="1:10" s="27" customFormat="1" ht="39" customHeight="1" x14ac:dyDescent="0.2">
      <c r="A77" s="33">
        <v>70</v>
      </c>
      <c r="B77" s="28" t="s">
        <v>91</v>
      </c>
      <c r="C77" s="9" t="s">
        <v>401</v>
      </c>
      <c r="D77" s="34" t="s">
        <v>35</v>
      </c>
      <c r="E77" s="77"/>
      <c r="F77" s="34">
        <v>1</v>
      </c>
      <c r="G77" s="88">
        <f t="shared" si="5"/>
        <v>0</v>
      </c>
      <c r="H77" s="103">
        <v>0.23</v>
      </c>
      <c r="I77" s="91">
        <f t="shared" si="6"/>
        <v>0</v>
      </c>
      <c r="J77" s="92">
        <f t="shared" si="7"/>
        <v>0</v>
      </c>
    </row>
    <row r="78" spans="1:10" s="27" customFormat="1" ht="31.7" customHeight="1" x14ac:dyDescent="0.2">
      <c r="A78" s="111">
        <v>71</v>
      </c>
      <c r="B78" s="28" t="s">
        <v>63</v>
      </c>
      <c r="C78" s="13" t="s">
        <v>322</v>
      </c>
      <c r="D78" s="34" t="s">
        <v>35</v>
      </c>
      <c r="E78" s="77"/>
      <c r="F78" s="34">
        <v>1</v>
      </c>
      <c r="G78" s="88">
        <f t="shared" si="5"/>
        <v>0</v>
      </c>
      <c r="H78" s="104" t="s">
        <v>337</v>
      </c>
      <c r="I78" s="91">
        <f t="shared" si="6"/>
        <v>0</v>
      </c>
      <c r="J78" s="92">
        <f t="shared" si="7"/>
        <v>0</v>
      </c>
    </row>
    <row r="79" spans="1:10" s="27" customFormat="1" ht="34.5" customHeight="1" x14ac:dyDescent="0.2">
      <c r="A79" s="111">
        <v>72</v>
      </c>
      <c r="B79" s="32" t="s">
        <v>64</v>
      </c>
      <c r="C79" s="13" t="s">
        <v>323</v>
      </c>
      <c r="D79" s="34" t="s">
        <v>35</v>
      </c>
      <c r="E79" s="77"/>
      <c r="F79" s="34">
        <v>1</v>
      </c>
      <c r="G79" s="88">
        <f t="shared" si="5"/>
        <v>0</v>
      </c>
      <c r="H79" s="104" t="s">
        <v>334</v>
      </c>
      <c r="I79" s="91">
        <f t="shared" si="6"/>
        <v>0</v>
      </c>
      <c r="J79" s="92">
        <f t="shared" si="7"/>
        <v>0</v>
      </c>
    </row>
    <row r="80" spans="1:10" s="27" customFormat="1" ht="37.5" customHeight="1" x14ac:dyDescent="0.2">
      <c r="A80" s="111">
        <v>73</v>
      </c>
      <c r="B80" s="32" t="s">
        <v>65</v>
      </c>
      <c r="C80" s="13" t="s">
        <v>402</v>
      </c>
      <c r="D80" s="34" t="s">
        <v>35</v>
      </c>
      <c r="E80" s="77"/>
      <c r="F80" s="34">
        <v>1</v>
      </c>
      <c r="G80" s="88">
        <f t="shared" si="5"/>
        <v>0</v>
      </c>
      <c r="H80" s="104" t="s">
        <v>337</v>
      </c>
      <c r="I80" s="91">
        <f t="shared" si="6"/>
        <v>0</v>
      </c>
      <c r="J80" s="92">
        <f t="shared" si="7"/>
        <v>0</v>
      </c>
    </row>
    <row r="81" spans="1:10" s="27" customFormat="1" ht="73.5" customHeight="1" x14ac:dyDescent="0.2">
      <c r="A81" s="111">
        <v>74</v>
      </c>
      <c r="B81" s="28" t="s">
        <v>92</v>
      </c>
      <c r="C81" s="112" t="s">
        <v>283</v>
      </c>
      <c r="D81" s="34" t="s">
        <v>34</v>
      </c>
      <c r="E81" s="77"/>
      <c r="F81" s="34">
        <v>1</v>
      </c>
      <c r="G81" s="88">
        <f t="shared" si="5"/>
        <v>0</v>
      </c>
      <c r="H81" s="103">
        <v>0.23</v>
      </c>
      <c r="I81" s="91">
        <f t="shared" si="6"/>
        <v>0</v>
      </c>
      <c r="J81" s="92">
        <f t="shared" si="7"/>
        <v>0</v>
      </c>
    </row>
    <row r="82" spans="1:10" s="27" customFormat="1" ht="37.5" customHeight="1" thickBot="1" x14ac:dyDescent="0.25">
      <c r="A82" s="85">
        <v>75</v>
      </c>
      <c r="B82" s="60" t="s">
        <v>93</v>
      </c>
      <c r="C82" s="16" t="s">
        <v>324</v>
      </c>
      <c r="D82" s="54" t="s">
        <v>34</v>
      </c>
      <c r="E82" s="83"/>
      <c r="F82" s="54">
        <v>2</v>
      </c>
      <c r="G82" s="120">
        <f t="shared" si="5"/>
        <v>0</v>
      </c>
      <c r="H82" s="105">
        <v>0.23</v>
      </c>
      <c r="I82" s="93">
        <f t="shared" si="6"/>
        <v>0</v>
      </c>
      <c r="J82" s="94">
        <f t="shared" si="7"/>
        <v>0</v>
      </c>
    </row>
    <row r="83" spans="1:10" s="27" customFormat="1" ht="20.25" customHeight="1" thickBot="1" x14ac:dyDescent="0.25">
      <c r="A83" s="149" t="s">
        <v>205</v>
      </c>
      <c r="B83" s="150"/>
      <c r="C83" s="150"/>
      <c r="D83" s="150"/>
      <c r="E83" s="150"/>
      <c r="F83" s="150"/>
      <c r="G83" s="150"/>
      <c r="H83" s="150"/>
      <c r="I83" s="150"/>
      <c r="J83" s="151"/>
    </row>
    <row r="84" spans="1:10" s="27" customFormat="1" ht="60" customHeight="1" x14ac:dyDescent="0.2">
      <c r="A84" s="55">
        <v>76</v>
      </c>
      <c r="B84" s="56" t="s">
        <v>39</v>
      </c>
      <c r="C84" s="57" t="s">
        <v>197</v>
      </c>
      <c r="D84" s="58" t="s">
        <v>33</v>
      </c>
      <c r="E84" s="78"/>
      <c r="F84" s="59">
        <v>1</v>
      </c>
      <c r="G84" s="121">
        <f>ROUNDUP((E84*F84),2)</f>
        <v>0</v>
      </c>
      <c r="H84" s="106">
        <v>0.23</v>
      </c>
      <c r="I84" s="95">
        <f t="shared" ref="I84:I96" si="8">G84*H84</f>
        <v>0</v>
      </c>
      <c r="J84" s="96">
        <f t="shared" ref="J84:J96" si="9">G84+I84</f>
        <v>0</v>
      </c>
    </row>
    <row r="85" spans="1:10" s="27" customFormat="1" ht="57.75" customHeight="1" x14ac:dyDescent="0.2">
      <c r="A85" s="111">
        <v>77</v>
      </c>
      <c r="B85" s="28" t="s">
        <v>40</v>
      </c>
      <c r="C85" s="10" t="s">
        <v>198</v>
      </c>
      <c r="D85" s="29" t="s">
        <v>33</v>
      </c>
      <c r="E85" s="77"/>
      <c r="F85" s="30">
        <v>1</v>
      </c>
      <c r="G85" s="88">
        <f t="shared" ref="G85:G96" si="10">ROUNDUP((E85*F85),2)</f>
        <v>0</v>
      </c>
      <c r="H85" s="103">
        <v>0.23</v>
      </c>
      <c r="I85" s="91">
        <f t="shared" si="8"/>
        <v>0</v>
      </c>
      <c r="J85" s="92">
        <f t="shared" si="9"/>
        <v>0</v>
      </c>
    </row>
    <row r="86" spans="1:10" s="27" customFormat="1" ht="48.75" customHeight="1" x14ac:dyDescent="0.2">
      <c r="A86" s="111">
        <v>78</v>
      </c>
      <c r="B86" s="28" t="s">
        <v>41</v>
      </c>
      <c r="C86" s="10" t="s">
        <v>199</v>
      </c>
      <c r="D86" s="29" t="s">
        <v>33</v>
      </c>
      <c r="E86" s="77"/>
      <c r="F86" s="30">
        <v>30</v>
      </c>
      <c r="G86" s="88">
        <f t="shared" si="10"/>
        <v>0</v>
      </c>
      <c r="H86" s="103">
        <v>0.23</v>
      </c>
      <c r="I86" s="91">
        <f t="shared" si="8"/>
        <v>0</v>
      </c>
      <c r="J86" s="92">
        <f t="shared" si="9"/>
        <v>0</v>
      </c>
    </row>
    <row r="87" spans="1:10" s="27" customFormat="1" ht="39" customHeight="1" x14ac:dyDescent="0.2">
      <c r="A87" s="33">
        <v>79</v>
      </c>
      <c r="B87" s="36" t="s">
        <v>279</v>
      </c>
      <c r="C87" s="9" t="s">
        <v>280</v>
      </c>
      <c r="D87" s="37" t="s">
        <v>34</v>
      </c>
      <c r="E87" s="77"/>
      <c r="F87" s="37">
        <v>1</v>
      </c>
      <c r="G87" s="88">
        <f t="shared" si="10"/>
        <v>0</v>
      </c>
      <c r="H87" s="103">
        <v>0.23</v>
      </c>
      <c r="I87" s="91">
        <f t="shared" si="8"/>
        <v>0</v>
      </c>
      <c r="J87" s="92">
        <f t="shared" si="9"/>
        <v>0</v>
      </c>
    </row>
    <row r="88" spans="1:10" s="27" customFormat="1" ht="69.75" customHeight="1" x14ac:dyDescent="0.2">
      <c r="A88" s="111">
        <v>80</v>
      </c>
      <c r="B88" s="32" t="s">
        <v>42</v>
      </c>
      <c r="C88" s="10" t="s">
        <v>338</v>
      </c>
      <c r="D88" s="29" t="s">
        <v>34</v>
      </c>
      <c r="E88" s="77"/>
      <c r="F88" s="30">
        <v>1</v>
      </c>
      <c r="G88" s="88">
        <f t="shared" si="10"/>
        <v>0</v>
      </c>
      <c r="H88" s="103">
        <v>0.23</v>
      </c>
      <c r="I88" s="91">
        <f t="shared" si="8"/>
        <v>0</v>
      </c>
      <c r="J88" s="92">
        <f t="shared" si="9"/>
        <v>0</v>
      </c>
    </row>
    <row r="89" spans="1:10" s="27" customFormat="1" ht="153.75" customHeight="1" x14ac:dyDescent="0.2">
      <c r="A89" s="111">
        <v>81</v>
      </c>
      <c r="B89" s="32" t="s">
        <v>43</v>
      </c>
      <c r="C89" s="10" t="s">
        <v>339</v>
      </c>
      <c r="D89" s="29" t="s">
        <v>34</v>
      </c>
      <c r="E89" s="77"/>
      <c r="F89" s="30">
        <v>1</v>
      </c>
      <c r="G89" s="88">
        <f t="shared" si="10"/>
        <v>0</v>
      </c>
      <c r="H89" s="103">
        <v>0.23</v>
      </c>
      <c r="I89" s="91">
        <f t="shared" si="8"/>
        <v>0</v>
      </c>
      <c r="J89" s="92">
        <f t="shared" si="9"/>
        <v>0</v>
      </c>
    </row>
    <row r="90" spans="1:10" s="27" customFormat="1" ht="138.19999999999999" customHeight="1" x14ac:dyDescent="0.2">
      <c r="A90" s="111">
        <v>82</v>
      </c>
      <c r="B90" s="28" t="s">
        <v>44</v>
      </c>
      <c r="C90" s="10" t="s">
        <v>480</v>
      </c>
      <c r="D90" s="29" t="s">
        <v>34</v>
      </c>
      <c r="E90" s="77"/>
      <c r="F90" s="30">
        <v>1</v>
      </c>
      <c r="G90" s="88">
        <f t="shared" si="10"/>
        <v>0</v>
      </c>
      <c r="H90" s="103">
        <v>0.23</v>
      </c>
      <c r="I90" s="91">
        <f t="shared" si="8"/>
        <v>0</v>
      </c>
      <c r="J90" s="92">
        <f t="shared" si="9"/>
        <v>0</v>
      </c>
    </row>
    <row r="91" spans="1:10" s="27" customFormat="1" ht="72.75" customHeight="1" x14ac:dyDescent="0.2">
      <c r="A91" s="111">
        <v>83</v>
      </c>
      <c r="B91" s="28" t="s">
        <v>45</v>
      </c>
      <c r="C91" s="10" t="s">
        <v>239</v>
      </c>
      <c r="D91" s="29" t="s">
        <v>33</v>
      </c>
      <c r="E91" s="77"/>
      <c r="F91" s="30">
        <v>1</v>
      </c>
      <c r="G91" s="88">
        <f t="shared" si="10"/>
        <v>0</v>
      </c>
      <c r="H91" s="103">
        <v>0.23</v>
      </c>
      <c r="I91" s="91">
        <f t="shared" si="8"/>
        <v>0</v>
      </c>
      <c r="J91" s="92">
        <f t="shared" si="9"/>
        <v>0</v>
      </c>
    </row>
    <row r="92" spans="1:10" s="27" customFormat="1" ht="115.5" customHeight="1" x14ac:dyDescent="0.2">
      <c r="A92" s="111">
        <v>84</v>
      </c>
      <c r="B92" s="28" t="s">
        <v>46</v>
      </c>
      <c r="C92" s="10" t="s">
        <v>200</v>
      </c>
      <c r="D92" s="29" t="s">
        <v>34</v>
      </c>
      <c r="E92" s="77"/>
      <c r="F92" s="30">
        <v>1</v>
      </c>
      <c r="G92" s="88">
        <f t="shared" si="10"/>
        <v>0</v>
      </c>
      <c r="H92" s="103">
        <v>0.23</v>
      </c>
      <c r="I92" s="91">
        <f t="shared" si="8"/>
        <v>0</v>
      </c>
      <c r="J92" s="92">
        <f t="shared" si="9"/>
        <v>0</v>
      </c>
    </row>
    <row r="93" spans="1:10" s="27" customFormat="1" ht="48.75" customHeight="1" x14ac:dyDescent="0.2">
      <c r="A93" s="111">
        <v>85</v>
      </c>
      <c r="B93" s="28" t="s">
        <v>50</v>
      </c>
      <c r="C93" s="10" t="s">
        <v>201</v>
      </c>
      <c r="D93" s="29" t="s">
        <v>34</v>
      </c>
      <c r="E93" s="77"/>
      <c r="F93" s="30">
        <v>1</v>
      </c>
      <c r="G93" s="88">
        <f t="shared" si="10"/>
        <v>0</v>
      </c>
      <c r="H93" s="103">
        <v>0.23</v>
      </c>
      <c r="I93" s="91">
        <f t="shared" si="8"/>
        <v>0</v>
      </c>
      <c r="J93" s="92">
        <f t="shared" si="9"/>
        <v>0</v>
      </c>
    </row>
    <row r="94" spans="1:10" s="27" customFormat="1" ht="79.5" customHeight="1" x14ac:dyDescent="0.2">
      <c r="A94" s="111">
        <v>86</v>
      </c>
      <c r="B94" s="28" t="s">
        <v>47</v>
      </c>
      <c r="C94" s="10" t="s">
        <v>202</v>
      </c>
      <c r="D94" s="29" t="s">
        <v>34</v>
      </c>
      <c r="E94" s="77"/>
      <c r="F94" s="30">
        <v>1</v>
      </c>
      <c r="G94" s="88">
        <f t="shared" si="10"/>
        <v>0</v>
      </c>
      <c r="H94" s="103">
        <v>0.23</v>
      </c>
      <c r="I94" s="91">
        <f t="shared" si="8"/>
        <v>0</v>
      </c>
      <c r="J94" s="92">
        <f t="shared" si="9"/>
        <v>0</v>
      </c>
    </row>
    <row r="95" spans="1:10" s="27" customFormat="1" ht="63" customHeight="1" x14ac:dyDescent="0.2">
      <c r="A95" s="111">
        <v>87</v>
      </c>
      <c r="B95" s="28" t="s">
        <v>48</v>
      </c>
      <c r="C95" s="10" t="s">
        <v>355</v>
      </c>
      <c r="D95" s="29" t="s">
        <v>34</v>
      </c>
      <c r="E95" s="77"/>
      <c r="F95" s="30">
        <v>1</v>
      </c>
      <c r="G95" s="88">
        <f t="shared" si="10"/>
        <v>0</v>
      </c>
      <c r="H95" s="103">
        <v>0.23</v>
      </c>
      <c r="I95" s="91">
        <f t="shared" si="8"/>
        <v>0</v>
      </c>
      <c r="J95" s="92">
        <f t="shared" si="9"/>
        <v>0</v>
      </c>
    </row>
    <row r="96" spans="1:10" s="27" customFormat="1" ht="63.75" customHeight="1" thickBot="1" x14ac:dyDescent="0.25">
      <c r="A96" s="85">
        <v>88</v>
      </c>
      <c r="B96" s="60" t="s">
        <v>49</v>
      </c>
      <c r="C96" s="61" t="s">
        <v>203</v>
      </c>
      <c r="D96" s="62" t="s">
        <v>34</v>
      </c>
      <c r="E96" s="83"/>
      <c r="F96" s="63">
        <v>1</v>
      </c>
      <c r="G96" s="120">
        <f t="shared" si="10"/>
        <v>0</v>
      </c>
      <c r="H96" s="107">
        <v>0.23</v>
      </c>
      <c r="I96" s="93">
        <f t="shared" si="8"/>
        <v>0</v>
      </c>
      <c r="J96" s="94">
        <f t="shared" si="9"/>
        <v>0</v>
      </c>
    </row>
    <row r="97" spans="1:10" s="27" customFormat="1" ht="25.5" customHeight="1" thickBot="1" x14ac:dyDescent="0.25">
      <c r="A97" s="153" t="s">
        <v>206</v>
      </c>
      <c r="B97" s="154"/>
      <c r="C97" s="154"/>
      <c r="D97" s="154"/>
      <c r="E97" s="154"/>
      <c r="F97" s="154"/>
      <c r="G97" s="154"/>
      <c r="H97" s="154"/>
      <c r="I97" s="154"/>
      <c r="J97" s="155"/>
    </row>
    <row r="98" spans="1:10" s="27" customFormat="1" ht="136.5" customHeight="1" x14ac:dyDescent="0.2">
      <c r="A98" s="55">
        <v>89</v>
      </c>
      <c r="B98" s="64" t="s">
        <v>2</v>
      </c>
      <c r="C98" s="12" t="s">
        <v>341</v>
      </c>
      <c r="D98" s="59" t="s">
        <v>33</v>
      </c>
      <c r="E98" s="78"/>
      <c r="F98" s="59">
        <v>1</v>
      </c>
      <c r="G98" s="121">
        <f>ROUNDUP((E98*F98),2)</f>
        <v>0</v>
      </c>
      <c r="H98" s="106">
        <v>0.23</v>
      </c>
      <c r="I98" s="95">
        <f t="shared" ref="I98" si="11">G98*H98</f>
        <v>0</v>
      </c>
      <c r="J98" s="96">
        <f t="shared" ref="J98" si="12">G98+I98</f>
        <v>0</v>
      </c>
    </row>
    <row r="99" spans="1:10" s="27" customFormat="1" ht="92.25" customHeight="1" x14ac:dyDescent="0.2">
      <c r="A99" s="111">
        <v>90</v>
      </c>
      <c r="B99" s="113" t="s">
        <v>95</v>
      </c>
      <c r="C99" s="15" t="s">
        <v>325</v>
      </c>
      <c r="D99" s="30" t="s">
        <v>33</v>
      </c>
      <c r="E99" s="77"/>
      <c r="F99" s="30">
        <v>6</v>
      </c>
      <c r="G99" s="88">
        <f t="shared" ref="G99:G131" si="13">ROUNDUP((E99*F99),2)</f>
        <v>0</v>
      </c>
      <c r="H99" s="103">
        <v>0.23</v>
      </c>
      <c r="I99" s="91">
        <f t="shared" ref="I99:I132" si="14">G99*H99</f>
        <v>0</v>
      </c>
      <c r="J99" s="92">
        <f t="shared" ref="J99:J132" si="15">G99+I99</f>
        <v>0</v>
      </c>
    </row>
    <row r="100" spans="1:10" s="27" customFormat="1" ht="82.5" customHeight="1" x14ac:dyDescent="0.2">
      <c r="A100" s="111">
        <v>91</v>
      </c>
      <c r="B100" s="113" t="s">
        <v>96</v>
      </c>
      <c r="C100" s="15" t="s">
        <v>326</v>
      </c>
      <c r="D100" s="30" t="s">
        <v>33</v>
      </c>
      <c r="E100" s="77"/>
      <c r="F100" s="38">
        <v>1</v>
      </c>
      <c r="G100" s="88">
        <f t="shared" si="13"/>
        <v>0</v>
      </c>
      <c r="H100" s="103">
        <v>0.23</v>
      </c>
      <c r="I100" s="91">
        <f t="shared" si="14"/>
        <v>0</v>
      </c>
      <c r="J100" s="92">
        <f t="shared" si="15"/>
        <v>0</v>
      </c>
    </row>
    <row r="101" spans="1:10" s="27" customFormat="1" ht="69.75" customHeight="1" x14ac:dyDescent="0.2">
      <c r="A101" s="111">
        <v>92</v>
      </c>
      <c r="B101" s="113" t="s">
        <v>97</v>
      </c>
      <c r="C101" s="13" t="s">
        <v>275</v>
      </c>
      <c r="D101" s="30" t="s">
        <v>33</v>
      </c>
      <c r="E101" s="77"/>
      <c r="F101" s="38">
        <v>1</v>
      </c>
      <c r="G101" s="88">
        <f t="shared" si="13"/>
        <v>0</v>
      </c>
      <c r="H101" s="103">
        <v>0.23</v>
      </c>
      <c r="I101" s="91">
        <f t="shared" si="14"/>
        <v>0</v>
      </c>
      <c r="J101" s="92">
        <f t="shared" si="15"/>
        <v>0</v>
      </c>
    </row>
    <row r="102" spans="1:10" s="27" customFormat="1" ht="65.25" customHeight="1" x14ac:dyDescent="0.2">
      <c r="A102" s="111">
        <v>93</v>
      </c>
      <c r="B102" s="113" t="s">
        <v>98</v>
      </c>
      <c r="C102" s="10" t="s">
        <v>244</v>
      </c>
      <c r="D102" s="30" t="s">
        <v>33</v>
      </c>
      <c r="E102" s="77"/>
      <c r="F102" s="38">
        <v>1</v>
      </c>
      <c r="G102" s="88">
        <f t="shared" si="13"/>
        <v>0</v>
      </c>
      <c r="H102" s="103">
        <v>0.23</v>
      </c>
      <c r="I102" s="91">
        <f t="shared" si="14"/>
        <v>0</v>
      </c>
      <c r="J102" s="92">
        <f t="shared" si="15"/>
        <v>0</v>
      </c>
    </row>
    <row r="103" spans="1:10" s="27" customFormat="1" ht="69" customHeight="1" x14ac:dyDescent="0.2">
      <c r="A103" s="111">
        <v>94</v>
      </c>
      <c r="B103" s="113" t="s">
        <v>99</v>
      </c>
      <c r="C103" s="10" t="s">
        <v>342</v>
      </c>
      <c r="D103" s="30" t="s">
        <v>33</v>
      </c>
      <c r="E103" s="77"/>
      <c r="F103" s="38">
        <v>1</v>
      </c>
      <c r="G103" s="88">
        <f t="shared" si="13"/>
        <v>0</v>
      </c>
      <c r="H103" s="103">
        <v>0.23</v>
      </c>
      <c r="I103" s="91">
        <f t="shared" si="14"/>
        <v>0</v>
      </c>
      <c r="J103" s="92">
        <f t="shared" si="15"/>
        <v>0</v>
      </c>
    </row>
    <row r="104" spans="1:10" s="27" customFormat="1" ht="58.7" customHeight="1" x14ac:dyDescent="0.2">
      <c r="A104" s="111">
        <v>95</v>
      </c>
      <c r="B104" s="113" t="s">
        <v>100</v>
      </c>
      <c r="C104" s="15" t="s">
        <v>327</v>
      </c>
      <c r="D104" s="38" t="s">
        <v>122</v>
      </c>
      <c r="E104" s="77"/>
      <c r="F104" s="38">
        <v>1</v>
      </c>
      <c r="G104" s="88">
        <f t="shared" si="13"/>
        <v>0</v>
      </c>
      <c r="H104" s="103">
        <v>0.23</v>
      </c>
      <c r="I104" s="91">
        <f t="shared" si="14"/>
        <v>0</v>
      </c>
      <c r="J104" s="92">
        <f t="shared" si="15"/>
        <v>0</v>
      </c>
    </row>
    <row r="105" spans="1:10" s="27" customFormat="1" ht="51" customHeight="1" x14ac:dyDescent="0.2">
      <c r="A105" s="111">
        <v>96</v>
      </c>
      <c r="B105" s="113" t="s">
        <v>5</v>
      </c>
      <c r="C105" s="15" t="s">
        <v>343</v>
      </c>
      <c r="D105" s="38" t="s">
        <v>122</v>
      </c>
      <c r="E105" s="77"/>
      <c r="F105" s="38">
        <v>1</v>
      </c>
      <c r="G105" s="88">
        <f t="shared" si="13"/>
        <v>0</v>
      </c>
      <c r="H105" s="103">
        <v>0.23</v>
      </c>
      <c r="I105" s="91">
        <f t="shared" si="14"/>
        <v>0</v>
      </c>
      <c r="J105" s="92">
        <f t="shared" si="15"/>
        <v>0</v>
      </c>
    </row>
    <row r="106" spans="1:10" s="27" customFormat="1" ht="69" customHeight="1" x14ac:dyDescent="0.2">
      <c r="A106" s="111">
        <v>97</v>
      </c>
      <c r="B106" s="113" t="s">
        <v>101</v>
      </c>
      <c r="C106" s="10" t="s">
        <v>245</v>
      </c>
      <c r="D106" s="38" t="s">
        <v>122</v>
      </c>
      <c r="E106" s="77"/>
      <c r="F106" s="38">
        <v>1</v>
      </c>
      <c r="G106" s="88">
        <f t="shared" si="13"/>
        <v>0</v>
      </c>
      <c r="H106" s="103">
        <v>0.23</v>
      </c>
      <c r="I106" s="91">
        <f t="shared" si="14"/>
        <v>0</v>
      </c>
      <c r="J106" s="92">
        <f t="shared" si="15"/>
        <v>0</v>
      </c>
    </row>
    <row r="107" spans="1:10" s="27" customFormat="1" ht="39.75" customHeight="1" x14ac:dyDescent="0.2">
      <c r="A107" s="111">
        <v>98</v>
      </c>
      <c r="B107" s="113" t="s">
        <v>52</v>
      </c>
      <c r="C107" s="10" t="s">
        <v>243</v>
      </c>
      <c r="D107" s="38" t="s">
        <v>122</v>
      </c>
      <c r="E107" s="77"/>
      <c r="F107" s="38">
        <v>1</v>
      </c>
      <c r="G107" s="88">
        <f>ROUNDUP((E107*F107),2)</f>
        <v>0</v>
      </c>
      <c r="H107" s="103">
        <v>0.23</v>
      </c>
      <c r="I107" s="91">
        <f t="shared" si="14"/>
        <v>0</v>
      </c>
      <c r="J107" s="92">
        <f t="shared" si="15"/>
        <v>0</v>
      </c>
    </row>
    <row r="108" spans="1:10" s="27" customFormat="1" ht="59.25" customHeight="1" x14ac:dyDescent="0.2">
      <c r="A108" s="111">
        <v>99</v>
      </c>
      <c r="B108" s="113" t="s">
        <v>102</v>
      </c>
      <c r="C108" s="10" t="s">
        <v>246</v>
      </c>
      <c r="D108" s="38" t="s">
        <v>122</v>
      </c>
      <c r="E108" s="77"/>
      <c r="F108" s="38">
        <v>1</v>
      </c>
      <c r="G108" s="88">
        <f t="shared" si="13"/>
        <v>0</v>
      </c>
      <c r="H108" s="103">
        <v>0.23</v>
      </c>
      <c r="I108" s="91">
        <f t="shared" si="14"/>
        <v>0</v>
      </c>
      <c r="J108" s="92">
        <f t="shared" si="15"/>
        <v>0</v>
      </c>
    </row>
    <row r="109" spans="1:10" s="27" customFormat="1" ht="50.25" customHeight="1" x14ac:dyDescent="0.2">
      <c r="A109" s="111">
        <v>100</v>
      </c>
      <c r="B109" s="113" t="s">
        <v>13</v>
      </c>
      <c r="C109" s="10" t="s">
        <v>344</v>
      </c>
      <c r="D109" s="38" t="s">
        <v>122</v>
      </c>
      <c r="E109" s="77"/>
      <c r="F109" s="38">
        <v>1</v>
      </c>
      <c r="G109" s="88">
        <f t="shared" si="13"/>
        <v>0</v>
      </c>
      <c r="H109" s="103">
        <v>0.23</v>
      </c>
      <c r="I109" s="91">
        <f t="shared" si="14"/>
        <v>0</v>
      </c>
      <c r="J109" s="92">
        <f t="shared" si="15"/>
        <v>0</v>
      </c>
    </row>
    <row r="110" spans="1:10" s="27" customFormat="1" ht="38.25" customHeight="1" x14ac:dyDescent="0.2">
      <c r="A110" s="111">
        <v>101</v>
      </c>
      <c r="B110" s="113" t="s">
        <v>103</v>
      </c>
      <c r="C110" s="10" t="s">
        <v>247</v>
      </c>
      <c r="D110" s="38" t="s">
        <v>122</v>
      </c>
      <c r="E110" s="77"/>
      <c r="F110" s="38">
        <v>15</v>
      </c>
      <c r="G110" s="88">
        <f t="shared" si="13"/>
        <v>0</v>
      </c>
      <c r="H110" s="103">
        <v>0.23</v>
      </c>
      <c r="I110" s="91">
        <f t="shared" si="14"/>
        <v>0</v>
      </c>
      <c r="J110" s="92">
        <f t="shared" si="15"/>
        <v>0</v>
      </c>
    </row>
    <row r="111" spans="1:10" s="27" customFormat="1" ht="47.25" customHeight="1" x14ac:dyDescent="0.2">
      <c r="A111" s="51" t="s">
        <v>262</v>
      </c>
      <c r="B111" s="136" t="s">
        <v>104</v>
      </c>
      <c r="C111" s="10" t="s">
        <v>403</v>
      </c>
      <c r="D111" s="38" t="s">
        <v>122</v>
      </c>
      <c r="E111" s="77"/>
      <c r="F111" s="38">
        <v>10</v>
      </c>
      <c r="G111" s="88">
        <f t="shared" si="13"/>
        <v>0</v>
      </c>
      <c r="H111" s="104" t="s">
        <v>337</v>
      </c>
      <c r="I111" s="91">
        <f t="shared" si="14"/>
        <v>0</v>
      </c>
      <c r="J111" s="92">
        <f t="shared" si="15"/>
        <v>0</v>
      </c>
    </row>
    <row r="112" spans="1:10" s="27" customFormat="1" ht="47.25" customHeight="1" x14ac:dyDescent="0.2">
      <c r="A112" s="51" t="s">
        <v>263</v>
      </c>
      <c r="B112" s="136"/>
      <c r="C112" s="10" t="s">
        <v>404</v>
      </c>
      <c r="D112" s="38" t="s">
        <v>122</v>
      </c>
      <c r="E112" s="77"/>
      <c r="F112" s="38">
        <v>5</v>
      </c>
      <c r="G112" s="88">
        <f t="shared" si="13"/>
        <v>0</v>
      </c>
      <c r="H112" s="104" t="s">
        <v>337</v>
      </c>
      <c r="I112" s="91">
        <f t="shared" si="14"/>
        <v>0</v>
      </c>
      <c r="J112" s="92">
        <f t="shared" si="15"/>
        <v>0</v>
      </c>
    </row>
    <row r="113" spans="1:10" s="27" customFormat="1" ht="59.25" customHeight="1" x14ac:dyDescent="0.2">
      <c r="A113" s="111">
        <v>103</v>
      </c>
      <c r="B113" s="113" t="s">
        <v>105</v>
      </c>
      <c r="C113" s="15" t="s">
        <v>405</v>
      </c>
      <c r="D113" s="38" t="s">
        <v>122</v>
      </c>
      <c r="E113" s="77"/>
      <c r="F113" s="38">
        <v>15</v>
      </c>
      <c r="G113" s="88">
        <f t="shared" si="13"/>
        <v>0</v>
      </c>
      <c r="H113" s="103">
        <v>0.05</v>
      </c>
      <c r="I113" s="91">
        <f t="shared" si="14"/>
        <v>0</v>
      </c>
      <c r="J113" s="92">
        <f t="shared" si="15"/>
        <v>0</v>
      </c>
    </row>
    <row r="114" spans="1:10" s="27" customFormat="1" ht="48.75" customHeight="1" x14ac:dyDescent="0.2">
      <c r="A114" s="111">
        <v>104</v>
      </c>
      <c r="B114" s="113" t="s">
        <v>106</v>
      </c>
      <c r="C114" s="15" t="s">
        <v>406</v>
      </c>
      <c r="D114" s="38" t="s">
        <v>122</v>
      </c>
      <c r="E114" s="77"/>
      <c r="F114" s="38">
        <v>15</v>
      </c>
      <c r="G114" s="88">
        <f t="shared" si="13"/>
        <v>0</v>
      </c>
      <c r="H114" s="104" t="s">
        <v>335</v>
      </c>
      <c r="I114" s="91">
        <f t="shared" si="14"/>
        <v>0</v>
      </c>
      <c r="J114" s="92">
        <f t="shared" si="15"/>
        <v>0</v>
      </c>
    </row>
    <row r="115" spans="1:10" s="27" customFormat="1" ht="42" customHeight="1" x14ac:dyDescent="0.2">
      <c r="A115" s="111">
        <v>105</v>
      </c>
      <c r="B115" s="113" t="s">
        <v>107</v>
      </c>
      <c r="C115" s="10" t="s">
        <v>345</v>
      </c>
      <c r="D115" s="38" t="s">
        <v>122</v>
      </c>
      <c r="E115" s="77"/>
      <c r="F115" s="38">
        <v>1</v>
      </c>
      <c r="G115" s="88">
        <f t="shared" si="13"/>
        <v>0</v>
      </c>
      <c r="H115" s="103">
        <v>0.23</v>
      </c>
      <c r="I115" s="91">
        <f t="shared" si="14"/>
        <v>0</v>
      </c>
      <c r="J115" s="92">
        <f t="shared" si="15"/>
        <v>0</v>
      </c>
    </row>
    <row r="116" spans="1:10" s="27" customFormat="1" ht="48.75" customHeight="1" x14ac:dyDescent="0.2">
      <c r="A116" s="111">
        <v>106</v>
      </c>
      <c r="B116" s="82" t="s">
        <v>108</v>
      </c>
      <c r="C116" s="116" t="s">
        <v>407</v>
      </c>
      <c r="D116" s="38" t="s">
        <v>122</v>
      </c>
      <c r="E116" s="77"/>
      <c r="F116" s="38">
        <v>12</v>
      </c>
      <c r="G116" s="88">
        <f t="shared" si="13"/>
        <v>0</v>
      </c>
      <c r="H116" s="103">
        <v>0.05</v>
      </c>
      <c r="I116" s="91">
        <f t="shared" si="14"/>
        <v>0</v>
      </c>
      <c r="J116" s="92">
        <f t="shared" si="15"/>
        <v>0</v>
      </c>
    </row>
    <row r="117" spans="1:10" s="27" customFormat="1" ht="102.75" customHeight="1" x14ac:dyDescent="0.2">
      <c r="A117" s="114">
        <v>107</v>
      </c>
      <c r="B117" s="122" t="s">
        <v>383</v>
      </c>
      <c r="C117" s="118" t="s">
        <v>408</v>
      </c>
      <c r="D117" s="115" t="s">
        <v>122</v>
      </c>
      <c r="E117" s="77"/>
      <c r="F117" s="38">
        <v>1</v>
      </c>
      <c r="G117" s="88">
        <f t="shared" ref="G117" si="16">ROUNDUP((E117*F117),2)</f>
        <v>0</v>
      </c>
      <c r="H117" s="103">
        <v>0.05</v>
      </c>
      <c r="I117" s="91">
        <f t="shared" ref="I117" si="17">G117*H117</f>
        <v>0</v>
      </c>
      <c r="J117" s="92">
        <f t="shared" ref="J117" si="18">G117+I117</f>
        <v>0</v>
      </c>
    </row>
    <row r="118" spans="1:10" s="27" customFormat="1" ht="90.75" customHeight="1" x14ac:dyDescent="0.2">
      <c r="A118" s="111">
        <v>108</v>
      </c>
      <c r="B118" s="67" t="s">
        <v>123</v>
      </c>
      <c r="C118" s="117" t="s">
        <v>409</v>
      </c>
      <c r="D118" s="38" t="s">
        <v>122</v>
      </c>
      <c r="E118" s="77"/>
      <c r="F118" s="38">
        <v>1</v>
      </c>
      <c r="G118" s="88">
        <f>ROUNDUP((E118*F118),2)</f>
        <v>0</v>
      </c>
      <c r="H118" s="104" t="s">
        <v>335</v>
      </c>
      <c r="I118" s="91">
        <f t="shared" si="14"/>
        <v>0</v>
      </c>
      <c r="J118" s="92">
        <f t="shared" si="15"/>
        <v>0</v>
      </c>
    </row>
    <row r="119" spans="1:10" s="27" customFormat="1" ht="104.25" customHeight="1" x14ac:dyDescent="0.2">
      <c r="A119" s="111">
        <v>109</v>
      </c>
      <c r="B119" s="113" t="s">
        <v>109</v>
      </c>
      <c r="C119" s="15" t="s">
        <v>410</v>
      </c>
      <c r="D119" s="38" t="s">
        <v>122</v>
      </c>
      <c r="E119" s="77"/>
      <c r="F119" s="38">
        <v>1</v>
      </c>
      <c r="G119" s="88">
        <f t="shared" si="13"/>
        <v>0</v>
      </c>
      <c r="H119" s="104" t="s">
        <v>335</v>
      </c>
      <c r="I119" s="91">
        <f t="shared" si="14"/>
        <v>0</v>
      </c>
      <c r="J119" s="92">
        <f t="shared" si="15"/>
        <v>0</v>
      </c>
    </row>
    <row r="120" spans="1:10" s="27" customFormat="1" ht="101.25" customHeight="1" x14ac:dyDescent="0.2">
      <c r="A120" s="111">
        <v>110</v>
      </c>
      <c r="B120" s="113" t="s">
        <v>110</v>
      </c>
      <c r="C120" s="32" t="s">
        <v>411</v>
      </c>
      <c r="D120" s="38" t="s">
        <v>122</v>
      </c>
      <c r="E120" s="77"/>
      <c r="F120" s="38">
        <v>1</v>
      </c>
      <c r="G120" s="88">
        <f t="shared" si="13"/>
        <v>0</v>
      </c>
      <c r="H120" s="103">
        <v>0.05</v>
      </c>
      <c r="I120" s="91">
        <f t="shared" si="14"/>
        <v>0</v>
      </c>
      <c r="J120" s="92">
        <f t="shared" si="15"/>
        <v>0</v>
      </c>
    </row>
    <row r="121" spans="1:10" s="27" customFormat="1" ht="102.75" customHeight="1" x14ac:dyDescent="0.2">
      <c r="A121" s="111">
        <v>111</v>
      </c>
      <c r="B121" s="113" t="s">
        <v>111</v>
      </c>
      <c r="C121" s="15" t="s">
        <v>412</v>
      </c>
      <c r="D121" s="38" t="s">
        <v>122</v>
      </c>
      <c r="E121" s="77"/>
      <c r="F121" s="38">
        <v>1</v>
      </c>
      <c r="G121" s="88">
        <f t="shared" si="13"/>
        <v>0</v>
      </c>
      <c r="H121" s="104" t="s">
        <v>335</v>
      </c>
      <c r="I121" s="91">
        <f t="shared" si="14"/>
        <v>0</v>
      </c>
      <c r="J121" s="92">
        <f t="shared" si="15"/>
        <v>0</v>
      </c>
    </row>
    <row r="122" spans="1:10" s="27" customFormat="1" ht="102.75" customHeight="1" x14ac:dyDescent="0.2">
      <c r="A122" s="111">
        <v>112</v>
      </c>
      <c r="B122" s="113" t="s">
        <v>112</v>
      </c>
      <c r="C122" s="15" t="s">
        <v>413</v>
      </c>
      <c r="D122" s="38" t="s">
        <v>122</v>
      </c>
      <c r="E122" s="77"/>
      <c r="F122" s="38">
        <v>1</v>
      </c>
      <c r="G122" s="88">
        <f t="shared" si="13"/>
        <v>0</v>
      </c>
      <c r="H122" s="104" t="s">
        <v>335</v>
      </c>
      <c r="I122" s="91">
        <f t="shared" si="14"/>
        <v>0</v>
      </c>
      <c r="J122" s="92">
        <f t="shared" si="15"/>
        <v>0</v>
      </c>
    </row>
    <row r="123" spans="1:10" s="27" customFormat="1" ht="97.5" customHeight="1" x14ac:dyDescent="0.2">
      <c r="A123" s="111">
        <v>113</v>
      </c>
      <c r="B123" s="123" t="s">
        <v>113</v>
      </c>
      <c r="C123" s="15" t="s">
        <v>414</v>
      </c>
      <c r="D123" s="38" t="s">
        <v>122</v>
      </c>
      <c r="E123" s="77"/>
      <c r="F123" s="38">
        <v>1</v>
      </c>
      <c r="G123" s="88">
        <f t="shared" si="13"/>
        <v>0</v>
      </c>
      <c r="H123" s="104" t="s">
        <v>335</v>
      </c>
      <c r="I123" s="91">
        <f t="shared" si="14"/>
        <v>0</v>
      </c>
      <c r="J123" s="92">
        <f t="shared" si="15"/>
        <v>0</v>
      </c>
    </row>
    <row r="124" spans="1:10" s="27" customFormat="1" ht="62.25" customHeight="1" x14ac:dyDescent="0.2">
      <c r="A124" s="111">
        <v>114</v>
      </c>
      <c r="B124" s="123" t="s">
        <v>114</v>
      </c>
      <c r="C124" s="10" t="s">
        <v>415</v>
      </c>
      <c r="D124" s="38" t="s">
        <v>122</v>
      </c>
      <c r="E124" s="77"/>
      <c r="F124" s="38">
        <v>1</v>
      </c>
      <c r="G124" s="88">
        <f t="shared" si="13"/>
        <v>0</v>
      </c>
      <c r="H124" s="104" t="s">
        <v>335</v>
      </c>
      <c r="I124" s="91">
        <f t="shared" si="14"/>
        <v>0</v>
      </c>
      <c r="J124" s="92">
        <f t="shared" si="15"/>
        <v>0</v>
      </c>
    </row>
    <row r="125" spans="1:10" s="27" customFormat="1" ht="69" customHeight="1" x14ac:dyDescent="0.2">
      <c r="A125" s="111">
        <v>115</v>
      </c>
      <c r="B125" s="113" t="s">
        <v>115</v>
      </c>
      <c r="C125" s="10" t="s">
        <v>416</v>
      </c>
      <c r="D125" s="38" t="s">
        <v>122</v>
      </c>
      <c r="E125" s="77"/>
      <c r="F125" s="38">
        <v>1</v>
      </c>
      <c r="G125" s="88">
        <f t="shared" si="13"/>
        <v>0</v>
      </c>
      <c r="H125" s="104" t="s">
        <v>335</v>
      </c>
      <c r="I125" s="91">
        <f t="shared" si="14"/>
        <v>0</v>
      </c>
      <c r="J125" s="92">
        <f t="shared" si="15"/>
        <v>0</v>
      </c>
    </row>
    <row r="126" spans="1:10" s="27" customFormat="1" ht="63" customHeight="1" x14ac:dyDescent="0.2">
      <c r="A126" s="111">
        <v>116</v>
      </c>
      <c r="B126" s="113" t="s">
        <v>116</v>
      </c>
      <c r="C126" s="10" t="s">
        <v>248</v>
      </c>
      <c r="D126" s="38" t="s">
        <v>34</v>
      </c>
      <c r="E126" s="77"/>
      <c r="F126" s="38">
        <v>1</v>
      </c>
      <c r="G126" s="88">
        <f t="shared" si="13"/>
        <v>0</v>
      </c>
      <c r="H126" s="103">
        <v>0.23</v>
      </c>
      <c r="I126" s="91">
        <f t="shared" si="14"/>
        <v>0</v>
      </c>
      <c r="J126" s="92">
        <f t="shared" si="15"/>
        <v>0</v>
      </c>
    </row>
    <row r="127" spans="1:10" s="27" customFormat="1" ht="48.75" customHeight="1" x14ac:dyDescent="0.2">
      <c r="A127" s="111">
        <v>117</v>
      </c>
      <c r="B127" s="113" t="s">
        <v>117</v>
      </c>
      <c r="C127" s="10" t="s">
        <v>417</v>
      </c>
      <c r="D127" s="38" t="s">
        <v>35</v>
      </c>
      <c r="E127" s="77"/>
      <c r="F127" s="38">
        <v>2</v>
      </c>
      <c r="G127" s="88">
        <f>ROUNDUP((E127*F127),2)</f>
        <v>0</v>
      </c>
      <c r="H127" s="104" t="s">
        <v>337</v>
      </c>
      <c r="I127" s="91">
        <f t="shared" si="14"/>
        <v>0</v>
      </c>
      <c r="J127" s="92">
        <f t="shared" si="15"/>
        <v>0</v>
      </c>
    </row>
    <row r="128" spans="1:10" s="27" customFormat="1" ht="49.5" customHeight="1" x14ac:dyDescent="0.2">
      <c r="A128" s="111">
        <v>118</v>
      </c>
      <c r="B128" s="113" t="s">
        <v>118</v>
      </c>
      <c r="C128" s="10" t="s">
        <v>418</v>
      </c>
      <c r="D128" s="38" t="s">
        <v>35</v>
      </c>
      <c r="E128" s="77"/>
      <c r="F128" s="38">
        <v>4</v>
      </c>
      <c r="G128" s="88">
        <f t="shared" si="13"/>
        <v>0</v>
      </c>
      <c r="H128" s="104" t="s">
        <v>337</v>
      </c>
      <c r="I128" s="91">
        <f t="shared" si="14"/>
        <v>0</v>
      </c>
      <c r="J128" s="92">
        <f t="shared" si="15"/>
        <v>0</v>
      </c>
    </row>
    <row r="129" spans="1:10" s="27" customFormat="1" ht="90.75" customHeight="1" x14ac:dyDescent="0.2">
      <c r="A129" s="111">
        <v>119</v>
      </c>
      <c r="B129" s="39" t="s">
        <v>55</v>
      </c>
      <c r="C129" s="15" t="s">
        <v>346</v>
      </c>
      <c r="D129" s="38" t="s">
        <v>94</v>
      </c>
      <c r="E129" s="77"/>
      <c r="F129" s="38">
        <v>4</v>
      </c>
      <c r="G129" s="88">
        <f t="shared" si="13"/>
        <v>0</v>
      </c>
      <c r="H129" s="103">
        <v>0.23</v>
      </c>
      <c r="I129" s="91">
        <f t="shared" si="14"/>
        <v>0</v>
      </c>
      <c r="J129" s="92">
        <f t="shared" si="15"/>
        <v>0</v>
      </c>
    </row>
    <row r="130" spans="1:10" s="27" customFormat="1" ht="29.25" customHeight="1" x14ac:dyDescent="0.2">
      <c r="A130" s="111">
        <v>120</v>
      </c>
      <c r="B130" s="113" t="s">
        <v>119</v>
      </c>
      <c r="C130" s="10" t="s">
        <v>249</v>
      </c>
      <c r="D130" s="38" t="s">
        <v>35</v>
      </c>
      <c r="E130" s="77"/>
      <c r="F130" s="38">
        <v>1</v>
      </c>
      <c r="G130" s="88">
        <f>ROUNDUP((E130*F130),2)</f>
        <v>0</v>
      </c>
      <c r="H130" s="104" t="s">
        <v>334</v>
      </c>
      <c r="I130" s="91">
        <f t="shared" si="14"/>
        <v>0</v>
      </c>
      <c r="J130" s="92">
        <f t="shared" si="15"/>
        <v>0</v>
      </c>
    </row>
    <row r="131" spans="1:10" s="27" customFormat="1" ht="38.25" customHeight="1" x14ac:dyDescent="0.2">
      <c r="A131" s="111">
        <v>121</v>
      </c>
      <c r="B131" s="113" t="s">
        <v>120</v>
      </c>
      <c r="C131" s="15" t="s">
        <v>419</v>
      </c>
      <c r="D131" s="38" t="s">
        <v>35</v>
      </c>
      <c r="E131" s="77"/>
      <c r="F131" s="38">
        <v>1</v>
      </c>
      <c r="G131" s="88">
        <f t="shared" si="13"/>
        <v>0</v>
      </c>
      <c r="H131" s="103">
        <v>0.23</v>
      </c>
      <c r="I131" s="91">
        <f t="shared" si="14"/>
        <v>0</v>
      </c>
      <c r="J131" s="92">
        <f t="shared" si="15"/>
        <v>0</v>
      </c>
    </row>
    <row r="132" spans="1:10" s="27" customFormat="1" ht="53.25" customHeight="1" thickBot="1" x14ac:dyDescent="0.25">
      <c r="A132" s="111">
        <v>122</v>
      </c>
      <c r="B132" s="82" t="s">
        <v>121</v>
      </c>
      <c r="C132" s="61" t="s">
        <v>250</v>
      </c>
      <c r="D132" s="65" t="s">
        <v>34</v>
      </c>
      <c r="E132" s="83"/>
      <c r="F132" s="65">
        <v>4</v>
      </c>
      <c r="G132" s="120">
        <f>ROUNDUP((E132*F132),2)</f>
        <v>0</v>
      </c>
      <c r="H132" s="107">
        <v>0.23</v>
      </c>
      <c r="I132" s="93">
        <f t="shared" si="14"/>
        <v>0</v>
      </c>
      <c r="J132" s="94">
        <f t="shared" si="15"/>
        <v>0</v>
      </c>
    </row>
    <row r="133" spans="1:10" s="27" customFormat="1" ht="20.25" customHeight="1" thickBot="1" x14ac:dyDescent="0.25">
      <c r="A133" s="149" t="s">
        <v>207</v>
      </c>
      <c r="B133" s="150"/>
      <c r="C133" s="150"/>
      <c r="D133" s="150"/>
      <c r="E133" s="150"/>
      <c r="F133" s="150"/>
      <c r="G133" s="150"/>
      <c r="H133" s="150"/>
      <c r="I133" s="150"/>
      <c r="J133" s="151"/>
    </row>
    <row r="134" spans="1:10" s="27" customFormat="1" ht="57.75" customHeight="1" x14ac:dyDescent="0.2">
      <c r="A134" s="55">
        <v>123</v>
      </c>
      <c r="B134" s="56" t="s">
        <v>39</v>
      </c>
      <c r="C134" s="57" t="s">
        <v>197</v>
      </c>
      <c r="D134" s="66" t="s">
        <v>122</v>
      </c>
      <c r="E134" s="78"/>
      <c r="F134" s="66">
        <v>1</v>
      </c>
      <c r="G134" s="121">
        <f>ROUNDUP((E134*F134),2)</f>
        <v>0</v>
      </c>
      <c r="H134" s="106">
        <v>0.23</v>
      </c>
      <c r="I134" s="95">
        <f t="shared" ref="I134" si="19">G134*H134</f>
        <v>0</v>
      </c>
      <c r="J134" s="96">
        <f t="shared" ref="J134" si="20">G134+I134</f>
        <v>0</v>
      </c>
    </row>
    <row r="135" spans="1:10" s="27" customFormat="1" ht="60.75" customHeight="1" x14ac:dyDescent="0.2">
      <c r="A135" s="111">
        <v>124</v>
      </c>
      <c r="B135" s="28" t="s">
        <v>40</v>
      </c>
      <c r="C135" s="10" t="s">
        <v>198</v>
      </c>
      <c r="D135" s="38" t="s">
        <v>122</v>
      </c>
      <c r="E135" s="77"/>
      <c r="F135" s="38">
        <v>1</v>
      </c>
      <c r="G135" s="88">
        <f t="shared" ref="G135:G146" si="21">ROUNDUP((E135*F135),2)</f>
        <v>0</v>
      </c>
      <c r="H135" s="103">
        <v>0.23</v>
      </c>
      <c r="I135" s="91">
        <f t="shared" ref="I135:I146" si="22">G135*H135</f>
        <v>0</v>
      </c>
      <c r="J135" s="92">
        <f t="shared" ref="J135:J146" si="23">G135+I135</f>
        <v>0</v>
      </c>
    </row>
    <row r="136" spans="1:10" s="27" customFormat="1" ht="47.25" customHeight="1" x14ac:dyDescent="0.2">
      <c r="A136" s="55">
        <v>125</v>
      </c>
      <c r="B136" s="28" t="s">
        <v>41</v>
      </c>
      <c r="C136" s="10" t="s">
        <v>199</v>
      </c>
      <c r="D136" s="38" t="s">
        <v>122</v>
      </c>
      <c r="E136" s="77"/>
      <c r="F136" s="38">
        <v>16</v>
      </c>
      <c r="G136" s="88">
        <f t="shared" si="21"/>
        <v>0</v>
      </c>
      <c r="H136" s="103">
        <v>0.23</v>
      </c>
      <c r="I136" s="91">
        <f t="shared" si="22"/>
        <v>0</v>
      </c>
      <c r="J136" s="92">
        <f t="shared" si="23"/>
        <v>0</v>
      </c>
    </row>
    <row r="137" spans="1:10" s="27" customFormat="1" ht="70.5" customHeight="1" x14ac:dyDescent="0.2">
      <c r="A137" s="111">
        <v>126</v>
      </c>
      <c r="B137" s="28" t="s">
        <v>45</v>
      </c>
      <c r="C137" s="10" t="s">
        <v>224</v>
      </c>
      <c r="D137" s="40" t="s">
        <v>122</v>
      </c>
      <c r="E137" s="77"/>
      <c r="F137" s="40">
        <v>1</v>
      </c>
      <c r="G137" s="88">
        <f t="shared" si="21"/>
        <v>0</v>
      </c>
      <c r="H137" s="103">
        <v>0.23</v>
      </c>
      <c r="I137" s="91">
        <f t="shared" si="22"/>
        <v>0</v>
      </c>
      <c r="J137" s="92">
        <f t="shared" si="23"/>
        <v>0</v>
      </c>
    </row>
    <row r="138" spans="1:10" s="27" customFormat="1" ht="42" customHeight="1" x14ac:dyDescent="0.2">
      <c r="A138" s="55">
        <v>127</v>
      </c>
      <c r="B138" s="36" t="s">
        <v>279</v>
      </c>
      <c r="C138" s="9" t="s">
        <v>281</v>
      </c>
      <c r="D138" s="40" t="s">
        <v>34</v>
      </c>
      <c r="E138" s="77"/>
      <c r="F138" s="40">
        <v>1</v>
      </c>
      <c r="G138" s="88">
        <f t="shared" si="21"/>
        <v>0</v>
      </c>
      <c r="H138" s="103">
        <v>0.23</v>
      </c>
      <c r="I138" s="91">
        <f t="shared" si="22"/>
        <v>0</v>
      </c>
      <c r="J138" s="92">
        <f t="shared" si="23"/>
        <v>0</v>
      </c>
    </row>
    <row r="139" spans="1:10" s="27" customFormat="1" ht="68.25" customHeight="1" x14ac:dyDescent="0.2">
      <c r="A139" s="111">
        <v>128</v>
      </c>
      <c r="B139" s="32" t="s">
        <v>42</v>
      </c>
      <c r="C139" s="10" t="s">
        <v>338</v>
      </c>
      <c r="D139" s="40" t="s">
        <v>34</v>
      </c>
      <c r="E139" s="77"/>
      <c r="F139" s="40">
        <v>1</v>
      </c>
      <c r="G139" s="88">
        <f t="shared" si="21"/>
        <v>0</v>
      </c>
      <c r="H139" s="108">
        <v>0.23</v>
      </c>
      <c r="I139" s="91">
        <f t="shared" si="22"/>
        <v>0</v>
      </c>
      <c r="J139" s="92">
        <f t="shared" si="23"/>
        <v>0</v>
      </c>
    </row>
    <row r="140" spans="1:10" s="27" customFormat="1" ht="156.19999999999999" customHeight="1" x14ac:dyDescent="0.2">
      <c r="A140" s="55">
        <v>129</v>
      </c>
      <c r="B140" s="32" t="s">
        <v>43</v>
      </c>
      <c r="C140" s="10" t="s">
        <v>347</v>
      </c>
      <c r="D140" s="41" t="s">
        <v>94</v>
      </c>
      <c r="E140" s="77"/>
      <c r="F140" s="41">
        <v>1</v>
      </c>
      <c r="G140" s="88">
        <f t="shared" si="21"/>
        <v>0</v>
      </c>
      <c r="H140" s="103">
        <v>0.23</v>
      </c>
      <c r="I140" s="91">
        <f t="shared" si="22"/>
        <v>0</v>
      </c>
      <c r="J140" s="92">
        <f t="shared" si="23"/>
        <v>0</v>
      </c>
    </row>
    <row r="141" spans="1:10" s="27" customFormat="1" ht="144" customHeight="1" x14ac:dyDescent="0.2">
      <c r="A141" s="111">
        <v>130</v>
      </c>
      <c r="B141" s="28" t="s">
        <v>44</v>
      </c>
      <c r="C141" s="10" t="s">
        <v>340</v>
      </c>
      <c r="D141" s="41" t="s">
        <v>94</v>
      </c>
      <c r="E141" s="77"/>
      <c r="F141" s="41">
        <v>1</v>
      </c>
      <c r="G141" s="88">
        <f t="shared" si="21"/>
        <v>0</v>
      </c>
      <c r="H141" s="103">
        <v>0.23</v>
      </c>
      <c r="I141" s="91">
        <f t="shared" si="22"/>
        <v>0</v>
      </c>
      <c r="J141" s="92">
        <f t="shared" si="23"/>
        <v>0</v>
      </c>
    </row>
    <row r="142" spans="1:10" s="27" customFormat="1" ht="112.5" customHeight="1" x14ac:dyDescent="0.2">
      <c r="A142" s="55">
        <v>131</v>
      </c>
      <c r="B142" s="28" t="s">
        <v>195</v>
      </c>
      <c r="C142" s="10" t="s">
        <v>200</v>
      </c>
      <c r="D142" s="40" t="s">
        <v>34</v>
      </c>
      <c r="E142" s="77"/>
      <c r="F142" s="40">
        <v>1</v>
      </c>
      <c r="G142" s="88">
        <f t="shared" si="21"/>
        <v>0</v>
      </c>
      <c r="H142" s="103">
        <v>0.23</v>
      </c>
      <c r="I142" s="91">
        <f t="shared" si="22"/>
        <v>0</v>
      </c>
      <c r="J142" s="92">
        <f t="shared" si="23"/>
        <v>0</v>
      </c>
    </row>
    <row r="143" spans="1:10" s="27" customFormat="1" ht="50.25" customHeight="1" x14ac:dyDescent="0.2">
      <c r="A143" s="111">
        <v>132</v>
      </c>
      <c r="B143" s="28" t="s">
        <v>50</v>
      </c>
      <c r="C143" s="10" t="s">
        <v>201</v>
      </c>
      <c r="D143" s="40" t="s">
        <v>94</v>
      </c>
      <c r="E143" s="77"/>
      <c r="F143" s="40">
        <v>1</v>
      </c>
      <c r="G143" s="88">
        <f t="shared" si="21"/>
        <v>0</v>
      </c>
      <c r="H143" s="103">
        <v>0.23</v>
      </c>
      <c r="I143" s="91">
        <f t="shared" si="22"/>
        <v>0</v>
      </c>
      <c r="J143" s="92">
        <f t="shared" si="23"/>
        <v>0</v>
      </c>
    </row>
    <row r="144" spans="1:10" s="27" customFormat="1" ht="81.75" customHeight="1" x14ac:dyDescent="0.2">
      <c r="A144" s="55">
        <v>133</v>
      </c>
      <c r="B144" s="28" t="s">
        <v>47</v>
      </c>
      <c r="C144" s="10" t="s">
        <v>202</v>
      </c>
      <c r="D144" s="40" t="s">
        <v>94</v>
      </c>
      <c r="E144" s="77"/>
      <c r="F144" s="40">
        <v>1</v>
      </c>
      <c r="G144" s="88">
        <f t="shared" si="21"/>
        <v>0</v>
      </c>
      <c r="H144" s="103">
        <v>0.23</v>
      </c>
      <c r="I144" s="91">
        <f t="shared" si="22"/>
        <v>0</v>
      </c>
      <c r="J144" s="92">
        <f t="shared" si="23"/>
        <v>0</v>
      </c>
    </row>
    <row r="145" spans="1:10" s="27" customFormat="1" ht="57.2" customHeight="1" x14ac:dyDescent="0.2">
      <c r="A145" s="111">
        <v>134</v>
      </c>
      <c r="B145" s="28" t="s">
        <v>48</v>
      </c>
      <c r="C145" s="10" t="s">
        <v>355</v>
      </c>
      <c r="D145" s="40" t="s">
        <v>94</v>
      </c>
      <c r="E145" s="77"/>
      <c r="F145" s="40">
        <v>1</v>
      </c>
      <c r="G145" s="88">
        <f t="shared" si="21"/>
        <v>0</v>
      </c>
      <c r="H145" s="103">
        <v>0.23</v>
      </c>
      <c r="I145" s="91">
        <f t="shared" si="22"/>
        <v>0</v>
      </c>
      <c r="J145" s="92">
        <f t="shared" si="23"/>
        <v>0</v>
      </c>
    </row>
    <row r="146" spans="1:10" s="27" customFormat="1" ht="61.5" customHeight="1" thickBot="1" x14ac:dyDescent="0.25">
      <c r="A146" s="55">
        <v>135</v>
      </c>
      <c r="B146" s="60" t="s">
        <v>49</v>
      </c>
      <c r="C146" s="61" t="s">
        <v>203</v>
      </c>
      <c r="D146" s="86" t="s">
        <v>94</v>
      </c>
      <c r="E146" s="83"/>
      <c r="F146" s="86">
        <v>1</v>
      </c>
      <c r="G146" s="120">
        <f t="shared" si="21"/>
        <v>0</v>
      </c>
      <c r="H146" s="107">
        <v>0.23</v>
      </c>
      <c r="I146" s="93">
        <f t="shared" si="22"/>
        <v>0</v>
      </c>
      <c r="J146" s="94">
        <f t="shared" si="23"/>
        <v>0</v>
      </c>
    </row>
    <row r="147" spans="1:10" s="27" customFormat="1" ht="20.25" customHeight="1" thickBot="1" x14ac:dyDescent="0.25">
      <c r="A147" s="149" t="s">
        <v>208</v>
      </c>
      <c r="B147" s="150"/>
      <c r="C147" s="150"/>
      <c r="D147" s="150"/>
      <c r="E147" s="150"/>
      <c r="F147" s="150"/>
      <c r="G147" s="150"/>
      <c r="H147" s="150"/>
      <c r="I147" s="150"/>
      <c r="J147" s="151"/>
    </row>
    <row r="148" spans="1:10" s="27" customFormat="1" ht="104.25" customHeight="1" x14ac:dyDescent="0.2">
      <c r="A148" s="55">
        <v>136</v>
      </c>
      <c r="B148" s="67" t="s">
        <v>124</v>
      </c>
      <c r="C148" s="57" t="s">
        <v>225</v>
      </c>
      <c r="D148" s="68" t="s">
        <v>122</v>
      </c>
      <c r="E148" s="78"/>
      <c r="F148" s="68">
        <v>3</v>
      </c>
      <c r="G148" s="121">
        <f>ROUNDUP((E148*F148),2)</f>
        <v>0</v>
      </c>
      <c r="H148" s="106">
        <v>0.23</v>
      </c>
      <c r="I148" s="95">
        <f t="shared" ref="I148" si="24">G148*H148</f>
        <v>0</v>
      </c>
      <c r="J148" s="96">
        <f t="shared" ref="J148" si="25">G148+I148</f>
        <v>0</v>
      </c>
    </row>
    <row r="149" spans="1:10" s="27" customFormat="1" ht="60.75" customHeight="1" x14ac:dyDescent="0.2">
      <c r="A149" s="111">
        <v>137</v>
      </c>
      <c r="B149" s="112" t="s">
        <v>125</v>
      </c>
      <c r="C149" s="10" t="s">
        <v>226</v>
      </c>
      <c r="D149" s="40" t="s">
        <v>122</v>
      </c>
      <c r="E149" s="77"/>
      <c r="F149" s="40">
        <v>3</v>
      </c>
      <c r="G149" s="88">
        <f t="shared" ref="G149:G156" si="26">ROUNDUP((E149*F149),2)</f>
        <v>0</v>
      </c>
      <c r="H149" s="103">
        <v>0.23</v>
      </c>
      <c r="I149" s="91">
        <f t="shared" ref="I149:I174" si="27">G149*H149</f>
        <v>0</v>
      </c>
      <c r="J149" s="92">
        <f t="shared" ref="J149:J174" si="28">G149+I149</f>
        <v>0</v>
      </c>
    </row>
    <row r="150" spans="1:10" s="27" customFormat="1" ht="69" customHeight="1" x14ac:dyDescent="0.2">
      <c r="A150" s="55">
        <v>138</v>
      </c>
      <c r="B150" s="52" t="s">
        <v>126</v>
      </c>
      <c r="C150" s="9" t="s">
        <v>253</v>
      </c>
      <c r="D150" s="40" t="s">
        <v>122</v>
      </c>
      <c r="E150" s="77"/>
      <c r="F150" s="40">
        <v>4</v>
      </c>
      <c r="G150" s="88">
        <f t="shared" si="26"/>
        <v>0</v>
      </c>
      <c r="H150" s="103">
        <v>0.23</v>
      </c>
      <c r="I150" s="91">
        <f t="shared" si="27"/>
        <v>0</v>
      </c>
      <c r="J150" s="92">
        <f t="shared" si="28"/>
        <v>0</v>
      </c>
    </row>
    <row r="151" spans="1:10" s="27" customFormat="1" ht="63" customHeight="1" x14ac:dyDescent="0.2">
      <c r="A151" s="111">
        <v>139</v>
      </c>
      <c r="B151" s="52" t="s">
        <v>127</v>
      </c>
      <c r="C151" s="10" t="s">
        <v>211</v>
      </c>
      <c r="D151" s="40" t="s">
        <v>122</v>
      </c>
      <c r="E151" s="77"/>
      <c r="F151" s="40">
        <v>2</v>
      </c>
      <c r="G151" s="88">
        <f t="shared" si="26"/>
        <v>0</v>
      </c>
      <c r="H151" s="103">
        <v>0.23</v>
      </c>
      <c r="I151" s="91">
        <f t="shared" si="27"/>
        <v>0</v>
      </c>
      <c r="J151" s="92">
        <f t="shared" si="28"/>
        <v>0</v>
      </c>
    </row>
    <row r="152" spans="1:10" s="27" customFormat="1" ht="41.25" customHeight="1" x14ac:dyDescent="0.2">
      <c r="A152" s="55">
        <v>140</v>
      </c>
      <c r="B152" s="112" t="s">
        <v>128</v>
      </c>
      <c r="C152" s="10" t="s">
        <v>212</v>
      </c>
      <c r="D152" s="40" t="s">
        <v>122</v>
      </c>
      <c r="E152" s="77"/>
      <c r="F152" s="40">
        <v>3</v>
      </c>
      <c r="G152" s="88">
        <f t="shared" si="26"/>
        <v>0</v>
      </c>
      <c r="H152" s="103">
        <v>0.23</v>
      </c>
      <c r="I152" s="91">
        <f t="shared" si="27"/>
        <v>0</v>
      </c>
      <c r="J152" s="92">
        <f t="shared" si="28"/>
        <v>0</v>
      </c>
    </row>
    <row r="153" spans="1:10" s="27" customFormat="1" ht="27.75" customHeight="1" x14ac:dyDescent="0.2">
      <c r="A153" s="111">
        <v>141</v>
      </c>
      <c r="B153" s="113" t="s">
        <v>129</v>
      </c>
      <c r="C153" s="10" t="s">
        <v>213</v>
      </c>
      <c r="D153" s="40" t="s">
        <v>122</v>
      </c>
      <c r="E153" s="77"/>
      <c r="F153" s="40">
        <v>2</v>
      </c>
      <c r="G153" s="88">
        <f t="shared" si="26"/>
        <v>0</v>
      </c>
      <c r="H153" s="103">
        <v>0.23</v>
      </c>
      <c r="I153" s="91">
        <f t="shared" si="27"/>
        <v>0</v>
      </c>
      <c r="J153" s="92">
        <f t="shared" si="28"/>
        <v>0</v>
      </c>
    </row>
    <row r="154" spans="1:10" s="27" customFormat="1" ht="62.45" customHeight="1" x14ac:dyDescent="0.2">
      <c r="A154" s="55">
        <v>142</v>
      </c>
      <c r="B154" s="113" t="s">
        <v>130</v>
      </c>
      <c r="C154" s="10" t="s">
        <v>348</v>
      </c>
      <c r="D154" s="40" t="s">
        <v>122</v>
      </c>
      <c r="E154" s="77"/>
      <c r="F154" s="40">
        <v>2</v>
      </c>
      <c r="G154" s="88">
        <f t="shared" si="26"/>
        <v>0</v>
      </c>
      <c r="H154" s="103">
        <v>0.23</v>
      </c>
      <c r="I154" s="91">
        <f t="shared" si="27"/>
        <v>0</v>
      </c>
      <c r="J154" s="92">
        <f t="shared" si="28"/>
        <v>0</v>
      </c>
    </row>
    <row r="155" spans="1:10" s="27" customFormat="1" ht="49.7" customHeight="1" x14ac:dyDescent="0.2">
      <c r="A155" s="111">
        <v>143</v>
      </c>
      <c r="B155" s="113" t="s">
        <v>131</v>
      </c>
      <c r="C155" s="10" t="s">
        <v>227</v>
      </c>
      <c r="D155" s="40" t="s">
        <v>122</v>
      </c>
      <c r="E155" s="77"/>
      <c r="F155" s="40">
        <v>10</v>
      </c>
      <c r="G155" s="88">
        <f t="shared" si="26"/>
        <v>0</v>
      </c>
      <c r="H155" s="103">
        <v>0.23</v>
      </c>
      <c r="I155" s="91">
        <f t="shared" si="27"/>
        <v>0</v>
      </c>
      <c r="J155" s="92">
        <f t="shared" si="28"/>
        <v>0</v>
      </c>
    </row>
    <row r="156" spans="1:10" s="27" customFormat="1" ht="38.25" customHeight="1" x14ac:dyDescent="0.2">
      <c r="A156" s="55">
        <v>144</v>
      </c>
      <c r="B156" s="113" t="s">
        <v>132</v>
      </c>
      <c r="C156" s="10" t="s">
        <v>214</v>
      </c>
      <c r="D156" s="40" t="s">
        <v>122</v>
      </c>
      <c r="E156" s="77"/>
      <c r="F156" s="40">
        <v>5</v>
      </c>
      <c r="G156" s="88">
        <f t="shared" si="26"/>
        <v>0</v>
      </c>
      <c r="H156" s="103">
        <v>0.23</v>
      </c>
      <c r="I156" s="91">
        <f t="shared" si="27"/>
        <v>0</v>
      </c>
      <c r="J156" s="92">
        <f t="shared" si="28"/>
        <v>0</v>
      </c>
    </row>
    <row r="157" spans="1:10" s="27" customFormat="1" ht="49.5" customHeight="1" x14ac:dyDescent="0.2">
      <c r="A157" s="111">
        <v>145</v>
      </c>
      <c r="B157" s="113" t="s">
        <v>133</v>
      </c>
      <c r="C157" s="10" t="s">
        <v>228</v>
      </c>
      <c r="D157" s="40" t="s">
        <v>122</v>
      </c>
      <c r="E157" s="77"/>
      <c r="F157" s="40">
        <v>5</v>
      </c>
      <c r="G157" s="88">
        <f>ROUNDUP((E157*F157),2)</f>
        <v>0</v>
      </c>
      <c r="H157" s="103">
        <v>0.23</v>
      </c>
      <c r="I157" s="91">
        <f t="shared" si="27"/>
        <v>0</v>
      </c>
      <c r="J157" s="92">
        <f t="shared" si="28"/>
        <v>0</v>
      </c>
    </row>
    <row r="158" spans="1:10" s="27" customFormat="1" ht="83.25" customHeight="1" x14ac:dyDescent="0.2">
      <c r="A158" s="55">
        <v>146</v>
      </c>
      <c r="B158" s="113" t="s">
        <v>134</v>
      </c>
      <c r="C158" s="10" t="s">
        <v>229</v>
      </c>
      <c r="D158" s="40" t="s">
        <v>122</v>
      </c>
      <c r="E158" s="77"/>
      <c r="F158" s="40">
        <v>5</v>
      </c>
      <c r="G158" s="88">
        <f t="shared" ref="G158:G166" si="29">ROUNDUP((E158*F158),2)</f>
        <v>0</v>
      </c>
      <c r="H158" s="103">
        <v>0.23</v>
      </c>
      <c r="I158" s="91">
        <f t="shared" si="27"/>
        <v>0</v>
      </c>
      <c r="J158" s="92">
        <f t="shared" si="28"/>
        <v>0</v>
      </c>
    </row>
    <row r="159" spans="1:10" s="27" customFormat="1" ht="64.5" customHeight="1" x14ac:dyDescent="0.2">
      <c r="A159" s="111">
        <v>147</v>
      </c>
      <c r="B159" s="113" t="s">
        <v>135</v>
      </c>
      <c r="C159" s="10" t="s">
        <v>215</v>
      </c>
      <c r="D159" s="40" t="s">
        <v>122</v>
      </c>
      <c r="E159" s="77"/>
      <c r="F159" s="40">
        <v>5</v>
      </c>
      <c r="G159" s="88">
        <f t="shared" si="29"/>
        <v>0</v>
      </c>
      <c r="H159" s="103">
        <v>0.23</v>
      </c>
      <c r="I159" s="91">
        <f t="shared" si="27"/>
        <v>0</v>
      </c>
      <c r="J159" s="92">
        <f t="shared" si="28"/>
        <v>0</v>
      </c>
    </row>
    <row r="160" spans="1:10" s="27" customFormat="1" ht="26.45" customHeight="1" x14ac:dyDescent="0.2">
      <c r="A160" s="55">
        <v>148</v>
      </c>
      <c r="B160" s="113" t="s">
        <v>136</v>
      </c>
      <c r="C160" s="10" t="s">
        <v>230</v>
      </c>
      <c r="D160" s="40" t="s">
        <v>122</v>
      </c>
      <c r="E160" s="77"/>
      <c r="F160" s="40">
        <v>32</v>
      </c>
      <c r="G160" s="88">
        <f t="shared" si="29"/>
        <v>0</v>
      </c>
      <c r="H160" s="103">
        <v>0.23</v>
      </c>
      <c r="I160" s="91">
        <f t="shared" si="27"/>
        <v>0</v>
      </c>
      <c r="J160" s="92">
        <f t="shared" si="28"/>
        <v>0</v>
      </c>
    </row>
    <row r="161" spans="1:10" s="27" customFormat="1" ht="31.5" customHeight="1" x14ac:dyDescent="0.2">
      <c r="A161" s="111">
        <v>149</v>
      </c>
      <c r="B161" s="113" t="s">
        <v>137</v>
      </c>
      <c r="C161" s="10" t="s">
        <v>231</v>
      </c>
      <c r="D161" s="40" t="s">
        <v>122</v>
      </c>
      <c r="E161" s="77"/>
      <c r="F161" s="40">
        <v>15</v>
      </c>
      <c r="G161" s="88">
        <f t="shared" si="29"/>
        <v>0</v>
      </c>
      <c r="H161" s="103">
        <v>0.23</v>
      </c>
      <c r="I161" s="91">
        <f t="shared" si="27"/>
        <v>0</v>
      </c>
      <c r="J161" s="92">
        <f t="shared" si="28"/>
        <v>0</v>
      </c>
    </row>
    <row r="162" spans="1:10" s="27" customFormat="1" ht="50.25" customHeight="1" x14ac:dyDescent="0.2">
      <c r="A162" s="55">
        <v>150</v>
      </c>
      <c r="B162" s="113" t="s">
        <v>138</v>
      </c>
      <c r="C162" s="10" t="s">
        <v>216</v>
      </c>
      <c r="D162" s="40" t="s">
        <v>122</v>
      </c>
      <c r="E162" s="77"/>
      <c r="F162" s="40">
        <v>3</v>
      </c>
      <c r="G162" s="88">
        <f t="shared" si="29"/>
        <v>0</v>
      </c>
      <c r="H162" s="103">
        <v>0.23</v>
      </c>
      <c r="I162" s="91">
        <f t="shared" si="27"/>
        <v>0</v>
      </c>
      <c r="J162" s="92">
        <f t="shared" si="28"/>
        <v>0</v>
      </c>
    </row>
    <row r="163" spans="1:10" s="27" customFormat="1" ht="26.45" customHeight="1" x14ac:dyDescent="0.2">
      <c r="A163" s="111">
        <v>151</v>
      </c>
      <c r="B163" s="113" t="s">
        <v>139</v>
      </c>
      <c r="C163" s="10" t="s">
        <v>232</v>
      </c>
      <c r="D163" s="40" t="s">
        <v>122</v>
      </c>
      <c r="E163" s="77"/>
      <c r="F163" s="40">
        <v>13</v>
      </c>
      <c r="G163" s="88">
        <f t="shared" si="29"/>
        <v>0</v>
      </c>
      <c r="H163" s="103">
        <v>0.23</v>
      </c>
      <c r="I163" s="91">
        <f t="shared" si="27"/>
        <v>0</v>
      </c>
      <c r="J163" s="92">
        <f t="shared" si="28"/>
        <v>0</v>
      </c>
    </row>
    <row r="164" spans="1:10" s="27" customFormat="1" ht="43.5" customHeight="1" x14ac:dyDescent="0.2">
      <c r="A164" s="55">
        <v>152</v>
      </c>
      <c r="B164" s="39" t="s">
        <v>140</v>
      </c>
      <c r="C164" s="9" t="s">
        <v>240</v>
      </c>
      <c r="D164" s="31" t="s">
        <v>122</v>
      </c>
      <c r="E164" s="77"/>
      <c r="F164" s="31">
        <v>13</v>
      </c>
      <c r="G164" s="88">
        <f t="shared" si="29"/>
        <v>0</v>
      </c>
      <c r="H164" s="103">
        <v>0.23</v>
      </c>
      <c r="I164" s="91">
        <f t="shared" si="27"/>
        <v>0</v>
      </c>
      <c r="J164" s="92">
        <f t="shared" si="28"/>
        <v>0</v>
      </c>
    </row>
    <row r="165" spans="1:10" s="27" customFormat="1" ht="45.75" customHeight="1" x14ac:dyDescent="0.2">
      <c r="A165" s="111">
        <v>153</v>
      </c>
      <c r="B165" s="113" t="s">
        <v>141</v>
      </c>
      <c r="C165" s="10" t="s">
        <v>217</v>
      </c>
      <c r="D165" s="40" t="s">
        <v>34</v>
      </c>
      <c r="E165" s="77"/>
      <c r="F165" s="40">
        <v>5</v>
      </c>
      <c r="G165" s="88">
        <f t="shared" si="29"/>
        <v>0</v>
      </c>
      <c r="H165" s="103">
        <v>0.23</v>
      </c>
      <c r="I165" s="91">
        <f t="shared" si="27"/>
        <v>0</v>
      </c>
      <c r="J165" s="92">
        <f t="shared" si="28"/>
        <v>0</v>
      </c>
    </row>
    <row r="166" spans="1:10" s="27" customFormat="1" ht="50.25" customHeight="1" x14ac:dyDescent="0.2">
      <c r="A166" s="55">
        <v>154</v>
      </c>
      <c r="B166" s="113" t="s">
        <v>142</v>
      </c>
      <c r="C166" s="9" t="s">
        <v>233</v>
      </c>
      <c r="D166" s="40" t="s">
        <v>150</v>
      </c>
      <c r="E166" s="77"/>
      <c r="F166" s="31">
        <v>5</v>
      </c>
      <c r="G166" s="88">
        <f t="shared" si="29"/>
        <v>0</v>
      </c>
      <c r="H166" s="103">
        <v>0.23</v>
      </c>
      <c r="I166" s="91">
        <f t="shared" si="27"/>
        <v>0</v>
      </c>
      <c r="J166" s="92">
        <f t="shared" si="28"/>
        <v>0</v>
      </c>
    </row>
    <row r="167" spans="1:10" s="27" customFormat="1" ht="60" customHeight="1" x14ac:dyDescent="0.2">
      <c r="A167" s="111">
        <v>155</v>
      </c>
      <c r="B167" s="113" t="s">
        <v>143</v>
      </c>
      <c r="C167" s="10" t="s">
        <v>234</v>
      </c>
      <c r="D167" s="40" t="s">
        <v>150</v>
      </c>
      <c r="E167" s="77"/>
      <c r="F167" s="40">
        <v>5</v>
      </c>
      <c r="G167" s="88">
        <f t="shared" ref="G167:G173" si="30">ROUNDUP((E167*F167),2)</f>
        <v>0</v>
      </c>
      <c r="H167" s="103">
        <v>0.23</v>
      </c>
      <c r="I167" s="91">
        <f t="shared" si="27"/>
        <v>0</v>
      </c>
      <c r="J167" s="92">
        <f t="shared" si="28"/>
        <v>0</v>
      </c>
    </row>
    <row r="168" spans="1:10" s="27" customFormat="1" ht="39.200000000000003" customHeight="1" x14ac:dyDescent="0.2">
      <c r="A168" s="55">
        <v>156</v>
      </c>
      <c r="B168" s="113" t="s">
        <v>144</v>
      </c>
      <c r="C168" s="10" t="s">
        <v>218</v>
      </c>
      <c r="D168" s="40" t="s">
        <v>34</v>
      </c>
      <c r="E168" s="77"/>
      <c r="F168" s="40">
        <v>5</v>
      </c>
      <c r="G168" s="88">
        <f t="shared" si="30"/>
        <v>0</v>
      </c>
      <c r="H168" s="103">
        <v>0.23</v>
      </c>
      <c r="I168" s="91">
        <f t="shared" si="27"/>
        <v>0</v>
      </c>
      <c r="J168" s="92">
        <f t="shared" si="28"/>
        <v>0</v>
      </c>
    </row>
    <row r="169" spans="1:10" s="27" customFormat="1" ht="43.5" customHeight="1" x14ac:dyDescent="0.2">
      <c r="A169" s="111">
        <v>157</v>
      </c>
      <c r="B169" s="113" t="s">
        <v>145</v>
      </c>
      <c r="C169" s="10" t="s">
        <v>219</v>
      </c>
      <c r="D169" s="40" t="s">
        <v>34</v>
      </c>
      <c r="E169" s="77"/>
      <c r="F169" s="40">
        <v>5</v>
      </c>
      <c r="G169" s="88">
        <f t="shared" si="30"/>
        <v>0</v>
      </c>
      <c r="H169" s="103">
        <v>0.23</v>
      </c>
      <c r="I169" s="91">
        <f t="shared" si="27"/>
        <v>0</v>
      </c>
      <c r="J169" s="92">
        <f t="shared" si="28"/>
        <v>0</v>
      </c>
    </row>
    <row r="170" spans="1:10" s="27" customFormat="1" ht="63" customHeight="1" x14ac:dyDescent="0.2">
      <c r="A170" s="55">
        <v>158</v>
      </c>
      <c r="B170" s="113" t="s">
        <v>146</v>
      </c>
      <c r="C170" s="10" t="s">
        <v>220</v>
      </c>
      <c r="D170" s="40" t="s">
        <v>34</v>
      </c>
      <c r="E170" s="77"/>
      <c r="F170" s="40">
        <v>15</v>
      </c>
      <c r="G170" s="88">
        <f t="shared" si="30"/>
        <v>0</v>
      </c>
      <c r="H170" s="103">
        <v>0.23</v>
      </c>
      <c r="I170" s="91">
        <f t="shared" si="27"/>
        <v>0</v>
      </c>
      <c r="J170" s="92">
        <f t="shared" si="28"/>
        <v>0</v>
      </c>
    </row>
    <row r="171" spans="1:10" s="27" customFormat="1" ht="50.25" customHeight="1" x14ac:dyDescent="0.2">
      <c r="A171" s="111">
        <v>159</v>
      </c>
      <c r="B171" s="113" t="s">
        <v>147</v>
      </c>
      <c r="C171" s="10" t="s">
        <v>221</v>
      </c>
      <c r="D171" s="40" t="s">
        <v>34</v>
      </c>
      <c r="E171" s="77"/>
      <c r="F171" s="40">
        <v>15</v>
      </c>
      <c r="G171" s="88">
        <f t="shared" si="30"/>
        <v>0</v>
      </c>
      <c r="H171" s="103">
        <v>0.23</v>
      </c>
      <c r="I171" s="91">
        <f t="shared" si="27"/>
        <v>0</v>
      </c>
      <c r="J171" s="92">
        <f t="shared" si="28"/>
        <v>0</v>
      </c>
    </row>
    <row r="172" spans="1:10" s="27" customFormat="1" ht="47.25" customHeight="1" x14ac:dyDescent="0.2">
      <c r="A172" s="55">
        <v>160</v>
      </c>
      <c r="B172" s="123" t="s">
        <v>23</v>
      </c>
      <c r="C172" s="10" t="s">
        <v>356</v>
      </c>
      <c r="D172" s="40" t="s">
        <v>34</v>
      </c>
      <c r="E172" s="77"/>
      <c r="F172" s="40">
        <v>3</v>
      </c>
      <c r="G172" s="88">
        <f t="shared" si="30"/>
        <v>0</v>
      </c>
      <c r="H172" s="103">
        <v>0.23</v>
      </c>
      <c r="I172" s="91">
        <f t="shared" si="27"/>
        <v>0</v>
      </c>
      <c r="J172" s="92">
        <f t="shared" si="28"/>
        <v>0</v>
      </c>
    </row>
    <row r="173" spans="1:10" s="27" customFormat="1" ht="63.75" customHeight="1" x14ac:dyDescent="0.2">
      <c r="A173" s="111">
        <v>161</v>
      </c>
      <c r="B173" s="123" t="s">
        <v>148</v>
      </c>
      <c r="C173" s="10" t="s">
        <v>222</v>
      </c>
      <c r="D173" s="40" t="s">
        <v>34</v>
      </c>
      <c r="E173" s="77"/>
      <c r="F173" s="40">
        <v>2</v>
      </c>
      <c r="G173" s="88">
        <f t="shared" si="30"/>
        <v>0</v>
      </c>
      <c r="H173" s="103">
        <v>0.23</v>
      </c>
      <c r="I173" s="91">
        <f t="shared" si="27"/>
        <v>0</v>
      </c>
      <c r="J173" s="92">
        <f t="shared" si="28"/>
        <v>0</v>
      </c>
    </row>
    <row r="174" spans="1:10" s="27" customFormat="1" ht="30.2" customHeight="1" thickBot="1" x14ac:dyDescent="0.25">
      <c r="A174" s="55">
        <v>162</v>
      </c>
      <c r="B174" s="82" t="s">
        <v>149</v>
      </c>
      <c r="C174" s="61" t="s">
        <v>223</v>
      </c>
      <c r="D174" s="86" t="s">
        <v>151</v>
      </c>
      <c r="E174" s="83"/>
      <c r="F174" s="86">
        <v>10</v>
      </c>
      <c r="G174" s="120">
        <f>ROUNDUP((E174*F174),2)</f>
        <v>0</v>
      </c>
      <c r="H174" s="109" t="s">
        <v>335</v>
      </c>
      <c r="I174" s="93">
        <f t="shared" si="27"/>
        <v>0</v>
      </c>
      <c r="J174" s="94">
        <f t="shared" si="28"/>
        <v>0</v>
      </c>
    </row>
    <row r="175" spans="1:10" ht="20.25" customHeight="1" thickBot="1" x14ac:dyDescent="0.25">
      <c r="A175" s="146" t="s">
        <v>209</v>
      </c>
      <c r="B175" s="147"/>
      <c r="C175" s="147"/>
      <c r="D175" s="147"/>
      <c r="E175" s="147"/>
      <c r="F175" s="147"/>
      <c r="G175" s="147"/>
      <c r="H175" s="147"/>
      <c r="I175" s="147"/>
      <c r="J175" s="148"/>
    </row>
    <row r="176" spans="1:10" s="27" customFormat="1" ht="60.75" customHeight="1" x14ac:dyDescent="0.2">
      <c r="A176" s="55">
        <v>163</v>
      </c>
      <c r="B176" s="64" t="s">
        <v>152</v>
      </c>
      <c r="C176" s="69" t="s">
        <v>226</v>
      </c>
      <c r="D176" s="70" t="s">
        <v>122</v>
      </c>
      <c r="E176" s="78"/>
      <c r="F176" s="70">
        <v>3</v>
      </c>
      <c r="G176" s="121">
        <f>ROUNDUP((E176*F176),2)</f>
        <v>0</v>
      </c>
      <c r="H176" s="102">
        <v>0.23</v>
      </c>
      <c r="I176" s="95">
        <f t="shared" ref="I176" si="31">G176*H176</f>
        <v>0</v>
      </c>
      <c r="J176" s="96">
        <f t="shared" ref="J176" si="32">G176+I176</f>
        <v>0</v>
      </c>
    </row>
    <row r="177" spans="1:10" s="27" customFormat="1" ht="69" customHeight="1" x14ac:dyDescent="0.2">
      <c r="A177" s="111">
        <v>164</v>
      </c>
      <c r="B177" s="52" t="s">
        <v>153</v>
      </c>
      <c r="C177" s="8" t="s">
        <v>261</v>
      </c>
      <c r="D177" s="42" t="s">
        <v>122</v>
      </c>
      <c r="E177" s="77"/>
      <c r="F177" s="42">
        <v>2</v>
      </c>
      <c r="G177" s="88">
        <f t="shared" ref="G177:G244" si="33">ROUNDUP((E177*F177),2)</f>
        <v>0</v>
      </c>
      <c r="H177" s="103">
        <v>0.23</v>
      </c>
      <c r="I177" s="91">
        <f t="shared" ref="I177:I240" si="34">G177*H177</f>
        <v>0</v>
      </c>
      <c r="J177" s="92">
        <f t="shared" ref="J177:J240" si="35">G177+I177</f>
        <v>0</v>
      </c>
    </row>
    <row r="178" spans="1:10" s="27" customFormat="1" ht="29.25" customHeight="1" x14ac:dyDescent="0.2">
      <c r="A178" s="51" t="s">
        <v>360</v>
      </c>
      <c r="B178" s="138" t="s">
        <v>154</v>
      </c>
      <c r="C178" s="8" t="s">
        <v>235</v>
      </c>
      <c r="D178" s="42" t="s">
        <v>122</v>
      </c>
      <c r="E178" s="77"/>
      <c r="F178" s="42">
        <v>1</v>
      </c>
      <c r="G178" s="88">
        <f t="shared" si="33"/>
        <v>0</v>
      </c>
      <c r="H178" s="103">
        <v>0.23</v>
      </c>
      <c r="I178" s="91">
        <f t="shared" si="34"/>
        <v>0</v>
      </c>
      <c r="J178" s="92">
        <f t="shared" si="35"/>
        <v>0</v>
      </c>
    </row>
    <row r="179" spans="1:10" s="27" customFormat="1" ht="31.7" customHeight="1" x14ac:dyDescent="0.2">
      <c r="A179" s="51" t="s">
        <v>361</v>
      </c>
      <c r="B179" s="138"/>
      <c r="C179" s="15" t="s">
        <v>236</v>
      </c>
      <c r="D179" s="40" t="s">
        <v>122</v>
      </c>
      <c r="E179" s="77"/>
      <c r="F179" s="42">
        <v>1</v>
      </c>
      <c r="G179" s="88">
        <f t="shared" si="33"/>
        <v>0</v>
      </c>
      <c r="H179" s="103">
        <v>0.23</v>
      </c>
      <c r="I179" s="91">
        <f t="shared" si="34"/>
        <v>0</v>
      </c>
      <c r="J179" s="92">
        <f t="shared" si="35"/>
        <v>0</v>
      </c>
    </row>
    <row r="180" spans="1:10" s="27" customFormat="1" ht="39.75" customHeight="1" x14ac:dyDescent="0.2">
      <c r="A180" s="111">
        <v>166</v>
      </c>
      <c r="B180" s="112" t="s">
        <v>155</v>
      </c>
      <c r="C180" s="15" t="s">
        <v>282</v>
      </c>
      <c r="D180" s="40" t="s">
        <v>34</v>
      </c>
      <c r="E180" s="77"/>
      <c r="F180" s="42">
        <v>5</v>
      </c>
      <c r="G180" s="88">
        <f t="shared" si="33"/>
        <v>0</v>
      </c>
      <c r="H180" s="103">
        <v>0.23</v>
      </c>
      <c r="I180" s="91">
        <f t="shared" si="34"/>
        <v>0</v>
      </c>
      <c r="J180" s="92">
        <f t="shared" si="35"/>
        <v>0</v>
      </c>
    </row>
    <row r="181" spans="1:10" s="27" customFormat="1" ht="77.25" customHeight="1" x14ac:dyDescent="0.2">
      <c r="A181" s="51" t="s">
        <v>362</v>
      </c>
      <c r="B181" s="136" t="s">
        <v>156</v>
      </c>
      <c r="C181" s="8" t="s">
        <v>420</v>
      </c>
      <c r="D181" s="40" t="s">
        <v>122</v>
      </c>
      <c r="E181" s="77"/>
      <c r="F181" s="31">
        <v>7</v>
      </c>
      <c r="G181" s="88">
        <f t="shared" si="33"/>
        <v>0</v>
      </c>
      <c r="H181" s="103">
        <v>0.23</v>
      </c>
      <c r="I181" s="91">
        <f t="shared" si="34"/>
        <v>0</v>
      </c>
      <c r="J181" s="92">
        <f t="shared" si="35"/>
        <v>0</v>
      </c>
    </row>
    <row r="182" spans="1:10" s="27" customFormat="1" ht="81.75" customHeight="1" x14ac:dyDescent="0.2">
      <c r="A182" s="51" t="s">
        <v>363</v>
      </c>
      <c r="B182" s="136"/>
      <c r="C182" s="8" t="s">
        <v>421</v>
      </c>
      <c r="D182" s="40" t="s">
        <v>122</v>
      </c>
      <c r="E182" s="77"/>
      <c r="F182" s="31">
        <v>8</v>
      </c>
      <c r="G182" s="88">
        <f t="shared" si="33"/>
        <v>0</v>
      </c>
      <c r="H182" s="103">
        <v>0.23</v>
      </c>
      <c r="I182" s="91">
        <f t="shared" si="34"/>
        <v>0</v>
      </c>
      <c r="J182" s="92">
        <f t="shared" si="35"/>
        <v>0</v>
      </c>
    </row>
    <row r="183" spans="1:10" s="27" customFormat="1" ht="78.75" customHeight="1" x14ac:dyDescent="0.2">
      <c r="A183" s="51" t="s">
        <v>364</v>
      </c>
      <c r="B183" s="136"/>
      <c r="C183" s="8" t="s">
        <v>422</v>
      </c>
      <c r="D183" s="40" t="s">
        <v>122</v>
      </c>
      <c r="E183" s="77"/>
      <c r="F183" s="31">
        <v>5</v>
      </c>
      <c r="G183" s="88">
        <f t="shared" si="33"/>
        <v>0</v>
      </c>
      <c r="H183" s="103">
        <v>0.23</v>
      </c>
      <c r="I183" s="91">
        <f t="shared" si="34"/>
        <v>0</v>
      </c>
      <c r="J183" s="92">
        <f t="shared" si="35"/>
        <v>0</v>
      </c>
    </row>
    <row r="184" spans="1:10" s="27" customFormat="1" ht="177.75" customHeight="1" x14ac:dyDescent="0.2">
      <c r="A184" s="85">
        <v>168</v>
      </c>
      <c r="B184" s="82" t="s">
        <v>157</v>
      </c>
      <c r="C184" s="87" t="s">
        <v>358</v>
      </c>
      <c r="D184" s="86" t="s">
        <v>122</v>
      </c>
      <c r="E184" s="83"/>
      <c r="F184" s="84">
        <v>2</v>
      </c>
      <c r="G184" s="120">
        <f t="shared" si="33"/>
        <v>0</v>
      </c>
      <c r="H184" s="104" t="s">
        <v>334</v>
      </c>
      <c r="I184" s="93">
        <f t="shared" si="34"/>
        <v>0</v>
      </c>
      <c r="J184" s="94">
        <f t="shared" si="35"/>
        <v>0</v>
      </c>
    </row>
    <row r="185" spans="1:10" s="27" customFormat="1" ht="61.5" customHeight="1" x14ac:dyDescent="0.2">
      <c r="A185" s="111">
        <v>169</v>
      </c>
      <c r="B185" s="113" t="s">
        <v>158</v>
      </c>
      <c r="C185" s="79" t="s">
        <v>276</v>
      </c>
      <c r="D185" s="40" t="s">
        <v>122</v>
      </c>
      <c r="E185" s="77"/>
      <c r="F185" s="42">
        <v>1</v>
      </c>
      <c r="G185" s="88">
        <f t="shared" si="33"/>
        <v>0</v>
      </c>
      <c r="H185" s="103">
        <v>0.23</v>
      </c>
      <c r="I185" s="91">
        <f t="shared" si="34"/>
        <v>0</v>
      </c>
      <c r="J185" s="92">
        <f t="shared" si="35"/>
        <v>0</v>
      </c>
    </row>
    <row r="186" spans="1:10" s="27" customFormat="1" ht="27" customHeight="1" x14ac:dyDescent="0.2">
      <c r="A186" s="111">
        <v>170</v>
      </c>
      <c r="B186" s="67" t="s">
        <v>159</v>
      </c>
      <c r="C186" s="69" t="s">
        <v>423</v>
      </c>
      <c r="D186" s="68" t="s">
        <v>122</v>
      </c>
      <c r="E186" s="77"/>
      <c r="F186" s="42">
        <v>4</v>
      </c>
      <c r="G186" s="88">
        <f t="shared" si="33"/>
        <v>0</v>
      </c>
      <c r="H186" s="103">
        <v>0.23</v>
      </c>
      <c r="I186" s="91">
        <f t="shared" si="34"/>
        <v>0</v>
      </c>
      <c r="J186" s="92">
        <f t="shared" si="35"/>
        <v>0</v>
      </c>
    </row>
    <row r="187" spans="1:10" s="27" customFormat="1" ht="38.25" customHeight="1" x14ac:dyDescent="0.2">
      <c r="A187" s="111">
        <v>171</v>
      </c>
      <c r="B187" s="113" t="s">
        <v>29</v>
      </c>
      <c r="C187" s="8" t="s">
        <v>424</v>
      </c>
      <c r="D187" s="40" t="s">
        <v>122</v>
      </c>
      <c r="E187" s="77"/>
      <c r="F187" s="42">
        <v>20</v>
      </c>
      <c r="G187" s="88">
        <f t="shared" si="33"/>
        <v>0</v>
      </c>
      <c r="H187" s="103">
        <v>0.23</v>
      </c>
      <c r="I187" s="91">
        <f t="shared" si="34"/>
        <v>0</v>
      </c>
      <c r="J187" s="92">
        <f t="shared" si="35"/>
        <v>0</v>
      </c>
    </row>
    <row r="188" spans="1:10" s="27" customFormat="1" ht="39.200000000000003" customHeight="1" x14ac:dyDescent="0.2">
      <c r="A188" s="111">
        <v>172</v>
      </c>
      <c r="B188" s="113" t="s">
        <v>160</v>
      </c>
      <c r="C188" s="8" t="s">
        <v>425</v>
      </c>
      <c r="D188" s="40" t="s">
        <v>122</v>
      </c>
      <c r="E188" s="77"/>
      <c r="F188" s="42">
        <v>15</v>
      </c>
      <c r="G188" s="88">
        <f t="shared" si="33"/>
        <v>0</v>
      </c>
      <c r="H188" s="103">
        <v>0.23</v>
      </c>
      <c r="I188" s="91">
        <f t="shared" si="34"/>
        <v>0</v>
      </c>
      <c r="J188" s="92">
        <f t="shared" si="35"/>
        <v>0</v>
      </c>
    </row>
    <row r="189" spans="1:10" s="27" customFormat="1" ht="30.75" customHeight="1" x14ac:dyDescent="0.2">
      <c r="A189" s="111">
        <v>173</v>
      </c>
      <c r="B189" s="113" t="s">
        <v>161</v>
      </c>
      <c r="C189" s="8" t="s">
        <v>426</v>
      </c>
      <c r="D189" s="40" t="s">
        <v>122</v>
      </c>
      <c r="E189" s="77"/>
      <c r="F189" s="42">
        <v>10</v>
      </c>
      <c r="G189" s="88">
        <f t="shared" si="33"/>
        <v>0</v>
      </c>
      <c r="H189" s="103">
        <v>0.23</v>
      </c>
      <c r="I189" s="91">
        <f t="shared" si="34"/>
        <v>0</v>
      </c>
      <c r="J189" s="92">
        <f t="shared" si="35"/>
        <v>0</v>
      </c>
    </row>
    <row r="190" spans="1:10" s="27" customFormat="1" ht="47.25" customHeight="1" x14ac:dyDescent="0.2">
      <c r="A190" s="111">
        <v>174</v>
      </c>
      <c r="B190" s="113" t="s">
        <v>349</v>
      </c>
      <c r="C190" s="8" t="s">
        <v>427</v>
      </c>
      <c r="D190" s="40" t="s">
        <v>122</v>
      </c>
      <c r="E190" s="77"/>
      <c r="F190" s="42">
        <v>7</v>
      </c>
      <c r="G190" s="88">
        <f t="shared" si="33"/>
        <v>0</v>
      </c>
      <c r="H190" s="103">
        <v>0.23</v>
      </c>
      <c r="I190" s="91">
        <f t="shared" si="34"/>
        <v>0</v>
      </c>
      <c r="J190" s="92">
        <f t="shared" si="35"/>
        <v>0</v>
      </c>
    </row>
    <row r="191" spans="1:10" s="27" customFormat="1" ht="39.75" customHeight="1" x14ac:dyDescent="0.2">
      <c r="A191" s="51" t="s">
        <v>365</v>
      </c>
      <c r="B191" s="136" t="s">
        <v>162</v>
      </c>
      <c r="C191" s="8" t="s">
        <v>428</v>
      </c>
      <c r="D191" s="40" t="s">
        <v>122</v>
      </c>
      <c r="E191" s="77"/>
      <c r="F191" s="42">
        <v>5</v>
      </c>
      <c r="G191" s="88">
        <f t="shared" si="33"/>
        <v>0</v>
      </c>
      <c r="H191" s="103">
        <v>0.23</v>
      </c>
      <c r="I191" s="91">
        <f t="shared" si="34"/>
        <v>0</v>
      </c>
      <c r="J191" s="92">
        <f t="shared" si="35"/>
        <v>0</v>
      </c>
    </row>
    <row r="192" spans="1:10" s="27" customFormat="1" ht="36" customHeight="1" x14ac:dyDescent="0.2">
      <c r="A192" s="51" t="s">
        <v>366</v>
      </c>
      <c r="B192" s="136"/>
      <c r="C192" s="8" t="s">
        <v>429</v>
      </c>
      <c r="D192" s="40" t="s">
        <v>122</v>
      </c>
      <c r="E192" s="77"/>
      <c r="F192" s="42">
        <v>5</v>
      </c>
      <c r="G192" s="88">
        <f t="shared" si="33"/>
        <v>0</v>
      </c>
      <c r="H192" s="103">
        <v>0.23</v>
      </c>
      <c r="I192" s="91">
        <f t="shared" si="34"/>
        <v>0</v>
      </c>
      <c r="J192" s="92">
        <f t="shared" si="35"/>
        <v>0</v>
      </c>
    </row>
    <row r="193" spans="1:10" s="27" customFormat="1" ht="59.25" customHeight="1" x14ac:dyDescent="0.2">
      <c r="A193" s="111">
        <v>176</v>
      </c>
      <c r="B193" s="113" t="s">
        <v>163</v>
      </c>
      <c r="C193" s="8" t="s">
        <v>430</v>
      </c>
      <c r="D193" s="40" t="s">
        <v>122</v>
      </c>
      <c r="E193" s="77"/>
      <c r="F193" s="42">
        <v>2</v>
      </c>
      <c r="G193" s="88">
        <f t="shared" si="33"/>
        <v>0</v>
      </c>
      <c r="H193" s="103">
        <v>0.23</v>
      </c>
      <c r="I193" s="91">
        <f t="shared" si="34"/>
        <v>0</v>
      </c>
      <c r="J193" s="92">
        <f t="shared" si="35"/>
        <v>0</v>
      </c>
    </row>
    <row r="194" spans="1:10" s="27" customFormat="1" ht="30.75" customHeight="1" x14ac:dyDescent="0.2">
      <c r="A194" s="111">
        <v>177</v>
      </c>
      <c r="B194" s="124" t="s">
        <v>164</v>
      </c>
      <c r="C194" s="8" t="s">
        <v>237</v>
      </c>
      <c r="D194" s="40" t="s">
        <v>122</v>
      </c>
      <c r="E194" s="77"/>
      <c r="F194" s="42">
        <v>3</v>
      </c>
      <c r="G194" s="88">
        <f t="shared" si="33"/>
        <v>0</v>
      </c>
      <c r="H194" s="103">
        <v>0.23</v>
      </c>
      <c r="I194" s="91">
        <f t="shared" si="34"/>
        <v>0</v>
      </c>
      <c r="J194" s="92">
        <f t="shared" si="35"/>
        <v>0</v>
      </c>
    </row>
    <row r="195" spans="1:10" s="27" customFormat="1" ht="60.75" customHeight="1" x14ac:dyDescent="0.2">
      <c r="A195" s="111">
        <v>178</v>
      </c>
      <c r="B195" s="113" t="s">
        <v>165</v>
      </c>
      <c r="C195" s="8" t="s">
        <v>431</v>
      </c>
      <c r="D195" s="40" t="s">
        <v>122</v>
      </c>
      <c r="E195" s="77"/>
      <c r="F195" s="42">
        <v>2</v>
      </c>
      <c r="G195" s="88">
        <f t="shared" si="33"/>
        <v>0</v>
      </c>
      <c r="H195" s="103">
        <v>0.23</v>
      </c>
      <c r="I195" s="91">
        <f t="shared" si="34"/>
        <v>0</v>
      </c>
      <c r="J195" s="92">
        <f t="shared" si="35"/>
        <v>0</v>
      </c>
    </row>
    <row r="196" spans="1:10" s="27" customFormat="1" ht="36.75" customHeight="1" x14ac:dyDescent="0.2">
      <c r="A196" s="51" t="s">
        <v>367</v>
      </c>
      <c r="B196" s="136" t="s">
        <v>166</v>
      </c>
      <c r="C196" s="8" t="s">
        <v>432</v>
      </c>
      <c r="D196" s="40" t="s">
        <v>122</v>
      </c>
      <c r="E196" s="77"/>
      <c r="F196" s="42">
        <v>5</v>
      </c>
      <c r="G196" s="88">
        <f t="shared" si="33"/>
        <v>0</v>
      </c>
      <c r="H196" s="103">
        <v>0.23</v>
      </c>
      <c r="I196" s="91">
        <f t="shared" si="34"/>
        <v>0</v>
      </c>
      <c r="J196" s="92">
        <f t="shared" si="35"/>
        <v>0</v>
      </c>
    </row>
    <row r="197" spans="1:10" s="27" customFormat="1" ht="36.75" customHeight="1" x14ac:dyDescent="0.2">
      <c r="A197" s="51" t="s">
        <v>368</v>
      </c>
      <c r="B197" s="136"/>
      <c r="C197" s="8" t="s">
        <v>433</v>
      </c>
      <c r="D197" s="40" t="s">
        <v>122</v>
      </c>
      <c r="E197" s="77"/>
      <c r="F197" s="42">
        <v>10</v>
      </c>
      <c r="G197" s="88">
        <f t="shared" si="33"/>
        <v>0</v>
      </c>
      <c r="H197" s="103">
        <v>0.23</v>
      </c>
      <c r="I197" s="91">
        <f t="shared" si="34"/>
        <v>0</v>
      </c>
      <c r="J197" s="92">
        <f t="shared" si="35"/>
        <v>0</v>
      </c>
    </row>
    <row r="198" spans="1:10" s="27" customFormat="1" ht="36" customHeight="1" x14ac:dyDescent="0.2">
      <c r="A198" s="51" t="s">
        <v>369</v>
      </c>
      <c r="B198" s="136"/>
      <c r="C198" s="8" t="s">
        <v>434</v>
      </c>
      <c r="D198" s="40" t="s">
        <v>122</v>
      </c>
      <c r="E198" s="77"/>
      <c r="F198" s="42">
        <v>5</v>
      </c>
      <c r="G198" s="88">
        <f t="shared" si="33"/>
        <v>0</v>
      </c>
      <c r="H198" s="103">
        <v>0.23</v>
      </c>
      <c r="I198" s="91">
        <f t="shared" si="34"/>
        <v>0</v>
      </c>
      <c r="J198" s="92">
        <f t="shared" si="35"/>
        <v>0</v>
      </c>
    </row>
    <row r="199" spans="1:10" s="27" customFormat="1" ht="51.75" customHeight="1" x14ac:dyDescent="0.2">
      <c r="A199" s="111">
        <v>180</v>
      </c>
      <c r="B199" s="113" t="s">
        <v>167</v>
      </c>
      <c r="C199" s="8" t="s">
        <v>481</v>
      </c>
      <c r="D199" s="40" t="s">
        <v>122</v>
      </c>
      <c r="E199" s="77"/>
      <c r="F199" s="42">
        <v>20</v>
      </c>
      <c r="G199" s="88">
        <f t="shared" si="33"/>
        <v>0</v>
      </c>
      <c r="H199" s="103">
        <v>0.23</v>
      </c>
      <c r="I199" s="91">
        <f t="shared" si="34"/>
        <v>0</v>
      </c>
      <c r="J199" s="92">
        <f t="shared" si="35"/>
        <v>0</v>
      </c>
    </row>
    <row r="200" spans="1:10" s="27" customFormat="1" ht="38.25" customHeight="1" x14ac:dyDescent="0.2">
      <c r="A200" s="51" t="s">
        <v>264</v>
      </c>
      <c r="B200" s="136" t="s">
        <v>168</v>
      </c>
      <c r="C200" s="8" t="s">
        <v>435</v>
      </c>
      <c r="D200" s="40" t="s">
        <v>122</v>
      </c>
      <c r="E200" s="77"/>
      <c r="F200" s="42">
        <v>15</v>
      </c>
      <c r="G200" s="88">
        <f t="shared" si="33"/>
        <v>0</v>
      </c>
      <c r="H200" s="103">
        <v>0.23</v>
      </c>
      <c r="I200" s="91">
        <f t="shared" si="34"/>
        <v>0</v>
      </c>
      <c r="J200" s="92">
        <f t="shared" si="35"/>
        <v>0</v>
      </c>
    </row>
    <row r="201" spans="1:10" s="27" customFormat="1" ht="36.75" customHeight="1" x14ac:dyDescent="0.2">
      <c r="A201" s="51" t="s">
        <v>265</v>
      </c>
      <c r="B201" s="136"/>
      <c r="C201" s="8" t="s">
        <v>436</v>
      </c>
      <c r="D201" s="40" t="s">
        <v>122</v>
      </c>
      <c r="E201" s="77"/>
      <c r="F201" s="42">
        <v>15</v>
      </c>
      <c r="G201" s="88">
        <f t="shared" si="33"/>
        <v>0</v>
      </c>
      <c r="H201" s="103">
        <v>0.23</v>
      </c>
      <c r="I201" s="91">
        <f t="shared" si="34"/>
        <v>0</v>
      </c>
      <c r="J201" s="92">
        <f t="shared" si="35"/>
        <v>0</v>
      </c>
    </row>
    <row r="202" spans="1:10" s="27" customFormat="1" ht="38.25" customHeight="1" x14ac:dyDescent="0.2">
      <c r="A202" s="51" t="s">
        <v>266</v>
      </c>
      <c r="B202" s="136" t="s">
        <v>169</v>
      </c>
      <c r="C202" s="8" t="s">
        <v>437</v>
      </c>
      <c r="D202" s="40" t="s">
        <v>122</v>
      </c>
      <c r="E202" s="77"/>
      <c r="F202" s="42">
        <v>15</v>
      </c>
      <c r="G202" s="88">
        <f t="shared" si="33"/>
        <v>0</v>
      </c>
      <c r="H202" s="103">
        <v>0.23</v>
      </c>
      <c r="I202" s="91">
        <f t="shared" si="34"/>
        <v>0</v>
      </c>
      <c r="J202" s="92">
        <f t="shared" si="35"/>
        <v>0</v>
      </c>
    </row>
    <row r="203" spans="1:10" s="27" customFormat="1" ht="37.5" customHeight="1" x14ac:dyDescent="0.2">
      <c r="A203" s="51" t="s">
        <v>267</v>
      </c>
      <c r="B203" s="136"/>
      <c r="C203" s="8" t="s">
        <v>438</v>
      </c>
      <c r="D203" s="40" t="s">
        <v>122</v>
      </c>
      <c r="E203" s="77"/>
      <c r="F203" s="42">
        <v>15</v>
      </c>
      <c r="G203" s="88">
        <f t="shared" si="33"/>
        <v>0</v>
      </c>
      <c r="H203" s="103">
        <v>0.23</v>
      </c>
      <c r="I203" s="91">
        <f t="shared" si="34"/>
        <v>0</v>
      </c>
      <c r="J203" s="92">
        <f t="shared" si="35"/>
        <v>0</v>
      </c>
    </row>
    <row r="204" spans="1:10" s="27" customFormat="1" ht="36.75" customHeight="1" x14ac:dyDescent="0.2">
      <c r="A204" s="51" t="s">
        <v>370</v>
      </c>
      <c r="B204" s="136" t="s">
        <v>170</v>
      </c>
      <c r="C204" s="8" t="s">
        <v>439</v>
      </c>
      <c r="D204" s="40" t="s">
        <v>122</v>
      </c>
      <c r="E204" s="77"/>
      <c r="F204" s="42">
        <v>10</v>
      </c>
      <c r="G204" s="88">
        <f t="shared" si="33"/>
        <v>0</v>
      </c>
      <c r="H204" s="103">
        <v>0.23</v>
      </c>
      <c r="I204" s="91">
        <f t="shared" si="34"/>
        <v>0</v>
      </c>
      <c r="J204" s="92">
        <f t="shared" si="35"/>
        <v>0</v>
      </c>
    </row>
    <row r="205" spans="1:10" s="27" customFormat="1" ht="39.75" customHeight="1" x14ac:dyDescent="0.2">
      <c r="A205" s="51" t="s">
        <v>371</v>
      </c>
      <c r="B205" s="136"/>
      <c r="C205" s="8" t="s">
        <v>440</v>
      </c>
      <c r="D205" s="40" t="s">
        <v>122</v>
      </c>
      <c r="E205" s="77"/>
      <c r="F205" s="42">
        <v>10</v>
      </c>
      <c r="G205" s="88">
        <f t="shared" si="33"/>
        <v>0</v>
      </c>
      <c r="H205" s="103">
        <v>0.23</v>
      </c>
      <c r="I205" s="91">
        <f t="shared" si="34"/>
        <v>0</v>
      </c>
      <c r="J205" s="92">
        <f t="shared" si="35"/>
        <v>0</v>
      </c>
    </row>
    <row r="206" spans="1:10" s="27" customFormat="1" ht="39.200000000000003" customHeight="1" x14ac:dyDescent="0.2">
      <c r="A206" s="51" t="s">
        <v>372</v>
      </c>
      <c r="B206" s="136"/>
      <c r="C206" s="8" t="s">
        <v>441</v>
      </c>
      <c r="D206" s="40" t="s">
        <v>122</v>
      </c>
      <c r="E206" s="77"/>
      <c r="F206" s="42">
        <v>10</v>
      </c>
      <c r="G206" s="88">
        <f t="shared" si="33"/>
        <v>0</v>
      </c>
      <c r="H206" s="103">
        <v>0.23</v>
      </c>
      <c r="I206" s="91">
        <f t="shared" si="34"/>
        <v>0</v>
      </c>
      <c r="J206" s="92">
        <f t="shared" si="35"/>
        <v>0</v>
      </c>
    </row>
    <row r="207" spans="1:10" s="27" customFormat="1" ht="50.25" customHeight="1" x14ac:dyDescent="0.2">
      <c r="A207" s="111">
        <v>184</v>
      </c>
      <c r="B207" s="113" t="s">
        <v>238</v>
      </c>
      <c r="C207" s="8" t="s">
        <v>442</v>
      </c>
      <c r="D207" s="40" t="s">
        <v>122</v>
      </c>
      <c r="E207" s="77"/>
      <c r="F207" s="42">
        <v>10</v>
      </c>
      <c r="G207" s="88">
        <f t="shared" si="33"/>
        <v>0</v>
      </c>
      <c r="H207" s="103">
        <v>0.23</v>
      </c>
      <c r="I207" s="91">
        <f t="shared" si="34"/>
        <v>0</v>
      </c>
      <c r="J207" s="92">
        <f t="shared" si="35"/>
        <v>0</v>
      </c>
    </row>
    <row r="208" spans="1:10" s="27" customFormat="1" ht="36" customHeight="1" x14ac:dyDescent="0.2">
      <c r="A208" s="111">
        <v>185</v>
      </c>
      <c r="B208" s="123" t="s">
        <v>171</v>
      </c>
      <c r="C208" s="8" t="s">
        <v>443</v>
      </c>
      <c r="D208" s="40" t="s">
        <v>122</v>
      </c>
      <c r="E208" s="77"/>
      <c r="F208" s="42">
        <v>15</v>
      </c>
      <c r="G208" s="88">
        <f t="shared" si="33"/>
        <v>0</v>
      </c>
      <c r="H208" s="104" t="s">
        <v>337</v>
      </c>
      <c r="I208" s="91">
        <f t="shared" si="34"/>
        <v>0</v>
      </c>
      <c r="J208" s="92">
        <f t="shared" si="35"/>
        <v>0</v>
      </c>
    </row>
    <row r="209" spans="1:10" s="27" customFormat="1" ht="39.200000000000003" customHeight="1" x14ac:dyDescent="0.2">
      <c r="A209" s="51" t="s">
        <v>268</v>
      </c>
      <c r="B209" s="152" t="s">
        <v>172</v>
      </c>
      <c r="C209" s="8" t="s">
        <v>444</v>
      </c>
      <c r="D209" s="40" t="s">
        <v>122</v>
      </c>
      <c r="E209" s="77"/>
      <c r="F209" s="42">
        <v>7</v>
      </c>
      <c r="G209" s="88">
        <f t="shared" si="33"/>
        <v>0</v>
      </c>
      <c r="H209" s="103">
        <v>0.23</v>
      </c>
      <c r="I209" s="91">
        <f t="shared" si="34"/>
        <v>0</v>
      </c>
      <c r="J209" s="92">
        <f t="shared" si="35"/>
        <v>0</v>
      </c>
    </row>
    <row r="210" spans="1:10" s="27" customFormat="1" ht="36" customHeight="1" x14ac:dyDescent="0.2">
      <c r="A210" s="51" t="s">
        <v>269</v>
      </c>
      <c r="B210" s="152"/>
      <c r="C210" s="8" t="s">
        <v>445</v>
      </c>
      <c r="D210" s="40" t="s">
        <v>122</v>
      </c>
      <c r="E210" s="77"/>
      <c r="F210" s="42">
        <v>6</v>
      </c>
      <c r="G210" s="88">
        <f t="shared" si="33"/>
        <v>0</v>
      </c>
      <c r="H210" s="103">
        <v>0.23</v>
      </c>
      <c r="I210" s="91">
        <f t="shared" si="34"/>
        <v>0</v>
      </c>
      <c r="J210" s="92">
        <f t="shared" si="35"/>
        <v>0</v>
      </c>
    </row>
    <row r="211" spans="1:10" s="27" customFormat="1" ht="39.75" customHeight="1" x14ac:dyDescent="0.2">
      <c r="A211" s="51" t="s">
        <v>373</v>
      </c>
      <c r="B211" s="152"/>
      <c r="C211" s="8" t="s">
        <v>446</v>
      </c>
      <c r="D211" s="40" t="s">
        <v>122</v>
      </c>
      <c r="E211" s="77"/>
      <c r="F211" s="42">
        <v>2</v>
      </c>
      <c r="G211" s="88">
        <f t="shared" si="33"/>
        <v>0</v>
      </c>
      <c r="H211" s="103">
        <v>0.23</v>
      </c>
      <c r="I211" s="91">
        <f t="shared" si="34"/>
        <v>0</v>
      </c>
      <c r="J211" s="92">
        <f t="shared" si="35"/>
        <v>0</v>
      </c>
    </row>
    <row r="212" spans="1:10" s="27" customFormat="1" ht="39.200000000000003" customHeight="1" x14ac:dyDescent="0.2">
      <c r="A212" s="51" t="s">
        <v>374</v>
      </c>
      <c r="B212" s="136" t="s">
        <v>173</v>
      </c>
      <c r="C212" s="8" t="s">
        <v>447</v>
      </c>
      <c r="D212" s="40" t="s">
        <v>122</v>
      </c>
      <c r="E212" s="77"/>
      <c r="F212" s="42">
        <v>10</v>
      </c>
      <c r="G212" s="88">
        <f t="shared" si="33"/>
        <v>0</v>
      </c>
      <c r="H212" s="103">
        <v>0.23</v>
      </c>
      <c r="I212" s="91">
        <f t="shared" si="34"/>
        <v>0</v>
      </c>
      <c r="J212" s="92">
        <f t="shared" si="35"/>
        <v>0</v>
      </c>
    </row>
    <row r="213" spans="1:10" s="27" customFormat="1" ht="39.75" customHeight="1" x14ac:dyDescent="0.2">
      <c r="A213" s="51" t="s">
        <v>375</v>
      </c>
      <c r="B213" s="136"/>
      <c r="C213" s="8" t="s">
        <v>448</v>
      </c>
      <c r="D213" s="40" t="s">
        <v>122</v>
      </c>
      <c r="E213" s="77"/>
      <c r="F213" s="42">
        <v>5</v>
      </c>
      <c r="G213" s="88">
        <f t="shared" si="33"/>
        <v>0</v>
      </c>
      <c r="H213" s="103">
        <v>0.23</v>
      </c>
      <c r="I213" s="91">
        <f t="shared" si="34"/>
        <v>0</v>
      </c>
      <c r="J213" s="92">
        <f t="shared" si="35"/>
        <v>0</v>
      </c>
    </row>
    <row r="214" spans="1:10" s="27" customFormat="1" ht="36.75" customHeight="1" x14ac:dyDescent="0.2">
      <c r="A214" s="111">
        <v>188</v>
      </c>
      <c r="B214" s="113" t="s">
        <v>174</v>
      </c>
      <c r="C214" s="8" t="s">
        <v>449</v>
      </c>
      <c r="D214" s="40" t="s">
        <v>122</v>
      </c>
      <c r="E214" s="77"/>
      <c r="F214" s="42">
        <v>15</v>
      </c>
      <c r="G214" s="88">
        <f t="shared" si="33"/>
        <v>0</v>
      </c>
      <c r="H214" s="103">
        <v>0.23</v>
      </c>
      <c r="I214" s="91">
        <f t="shared" si="34"/>
        <v>0</v>
      </c>
      <c r="J214" s="92">
        <f t="shared" si="35"/>
        <v>0</v>
      </c>
    </row>
    <row r="215" spans="1:10" s="27" customFormat="1" ht="36.75" customHeight="1" x14ac:dyDescent="0.2">
      <c r="A215" s="111">
        <v>189</v>
      </c>
      <c r="B215" s="113" t="s">
        <v>175</v>
      </c>
      <c r="C215" s="8" t="s">
        <v>450</v>
      </c>
      <c r="D215" s="40" t="s">
        <v>122</v>
      </c>
      <c r="E215" s="77"/>
      <c r="F215" s="42">
        <v>15</v>
      </c>
      <c r="G215" s="88">
        <f t="shared" si="33"/>
        <v>0</v>
      </c>
      <c r="H215" s="103">
        <v>0.23</v>
      </c>
      <c r="I215" s="91">
        <f t="shared" si="34"/>
        <v>0</v>
      </c>
      <c r="J215" s="92">
        <f t="shared" si="35"/>
        <v>0</v>
      </c>
    </row>
    <row r="216" spans="1:10" s="27" customFormat="1" ht="30.2" customHeight="1" x14ac:dyDescent="0.2">
      <c r="A216" s="51" t="s">
        <v>376</v>
      </c>
      <c r="B216" s="136" t="s">
        <v>241</v>
      </c>
      <c r="C216" s="8" t="s">
        <v>451</v>
      </c>
      <c r="D216" s="40" t="s">
        <v>122</v>
      </c>
      <c r="E216" s="77"/>
      <c r="F216" s="42">
        <v>5</v>
      </c>
      <c r="G216" s="88">
        <f t="shared" si="33"/>
        <v>0</v>
      </c>
      <c r="H216" s="103">
        <v>0.23</v>
      </c>
      <c r="I216" s="91">
        <f t="shared" si="34"/>
        <v>0</v>
      </c>
      <c r="J216" s="92">
        <f t="shared" si="35"/>
        <v>0</v>
      </c>
    </row>
    <row r="217" spans="1:10" s="27" customFormat="1" ht="32.25" customHeight="1" x14ac:dyDescent="0.2">
      <c r="A217" s="51" t="s">
        <v>377</v>
      </c>
      <c r="B217" s="136"/>
      <c r="C217" s="9" t="s">
        <v>452</v>
      </c>
      <c r="D217" s="40" t="s">
        <v>122</v>
      </c>
      <c r="E217" s="77"/>
      <c r="F217" s="42">
        <v>10</v>
      </c>
      <c r="G217" s="88">
        <f t="shared" si="33"/>
        <v>0</v>
      </c>
      <c r="H217" s="103">
        <v>0.23</v>
      </c>
      <c r="I217" s="91">
        <f t="shared" si="34"/>
        <v>0</v>
      </c>
      <c r="J217" s="92">
        <f t="shared" si="35"/>
        <v>0</v>
      </c>
    </row>
    <row r="218" spans="1:10" s="27" customFormat="1" ht="28.5" customHeight="1" x14ac:dyDescent="0.2">
      <c r="A218" s="111">
        <v>191</v>
      </c>
      <c r="B218" s="113" t="s">
        <v>176</v>
      </c>
      <c r="C218" s="8" t="s">
        <v>453</v>
      </c>
      <c r="D218" s="40" t="s">
        <v>122</v>
      </c>
      <c r="E218" s="77"/>
      <c r="F218" s="42">
        <v>15</v>
      </c>
      <c r="G218" s="88">
        <f t="shared" si="33"/>
        <v>0</v>
      </c>
      <c r="H218" s="103">
        <v>0.23</v>
      </c>
      <c r="I218" s="91">
        <f t="shared" si="34"/>
        <v>0</v>
      </c>
      <c r="J218" s="92">
        <f t="shared" si="35"/>
        <v>0</v>
      </c>
    </row>
    <row r="219" spans="1:10" s="27" customFormat="1" ht="51" customHeight="1" x14ac:dyDescent="0.2">
      <c r="A219" s="111">
        <v>192</v>
      </c>
      <c r="B219" s="113" t="s">
        <v>177</v>
      </c>
      <c r="C219" s="8" t="s">
        <v>454</v>
      </c>
      <c r="D219" s="40" t="s">
        <v>122</v>
      </c>
      <c r="E219" s="77"/>
      <c r="F219" s="42">
        <v>15</v>
      </c>
      <c r="G219" s="88">
        <f t="shared" si="33"/>
        <v>0</v>
      </c>
      <c r="H219" s="103">
        <v>0.23</v>
      </c>
      <c r="I219" s="91">
        <f t="shared" si="34"/>
        <v>0</v>
      </c>
      <c r="J219" s="92">
        <f t="shared" si="35"/>
        <v>0</v>
      </c>
    </row>
    <row r="220" spans="1:10" s="27" customFormat="1" ht="39.75" customHeight="1" x14ac:dyDescent="0.2">
      <c r="A220" s="111">
        <v>193</v>
      </c>
      <c r="B220" s="113" t="s">
        <v>178</v>
      </c>
      <c r="C220" s="8" t="s">
        <v>455</v>
      </c>
      <c r="D220" s="40" t="s">
        <v>122</v>
      </c>
      <c r="E220" s="77"/>
      <c r="F220" s="42">
        <v>15</v>
      </c>
      <c r="G220" s="88">
        <f t="shared" si="33"/>
        <v>0</v>
      </c>
      <c r="H220" s="103">
        <v>0.23</v>
      </c>
      <c r="I220" s="91">
        <f t="shared" si="34"/>
        <v>0</v>
      </c>
      <c r="J220" s="92">
        <f t="shared" si="35"/>
        <v>0</v>
      </c>
    </row>
    <row r="221" spans="1:10" s="27" customFormat="1" ht="28.5" customHeight="1" x14ac:dyDescent="0.2">
      <c r="A221" s="111">
        <v>194</v>
      </c>
      <c r="B221" s="113" t="s">
        <v>179</v>
      </c>
      <c r="C221" s="8" t="s">
        <v>456</v>
      </c>
      <c r="D221" s="40" t="s">
        <v>122</v>
      </c>
      <c r="E221" s="77"/>
      <c r="F221" s="42">
        <v>30</v>
      </c>
      <c r="G221" s="88">
        <f t="shared" si="33"/>
        <v>0</v>
      </c>
      <c r="H221" s="103">
        <v>0.23</v>
      </c>
      <c r="I221" s="91">
        <f t="shared" si="34"/>
        <v>0</v>
      </c>
      <c r="J221" s="92">
        <f t="shared" si="35"/>
        <v>0</v>
      </c>
    </row>
    <row r="222" spans="1:10" s="27" customFormat="1" ht="50.25" customHeight="1" x14ac:dyDescent="0.2">
      <c r="A222" s="111">
        <v>195</v>
      </c>
      <c r="B222" s="113" t="s">
        <v>180</v>
      </c>
      <c r="C222" s="8" t="s">
        <v>457</v>
      </c>
      <c r="D222" s="40" t="s">
        <v>122</v>
      </c>
      <c r="E222" s="77"/>
      <c r="F222" s="42">
        <v>15</v>
      </c>
      <c r="G222" s="88">
        <f t="shared" si="33"/>
        <v>0</v>
      </c>
      <c r="H222" s="103">
        <v>0.23</v>
      </c>
      <c r="I222" s="91">
        <f t="shared" si="34"/>
        <v>0</v>
      </c>
      <c r="J222" s="92">
        <f t="shared" si="35"/>
        <v>0</v>
      </c>
    </row>
    <row r="223" spans="1:10" s="27" customFormat="1" ht="37.5" customHeight="1" x14ac:dyDescent="0.2">
      <c r="A223" s="51" t="s">
        <v>378</v>
      </c>
      <c r="B223" s="137" t="s">
        <v>181</v>
      </c>
      <c r="C223" s="8" t="s">
        <v>458</v>
      </c>
      <c r="D223" s="40" t="s">
        <v>122</v>
      </c>
      <c r="E223" s="77"/>
      <c r="F223" s="42">
        <v>11</v>
      </c>
      <c r="G223" s="88">
        <f t="shared" si="33"/>
        <v>0</v>
      </c>
      <c r="H223" s="103">
        <v>0.23</v>
      </c>
      <c r="I223" s="91">
        <f t="shared" si="34"/>
        <v>0</v>
      </c>
      <c r="J223" s="92">
        <f t="shared" si="35"/>
        <v>0</v>
      </c>
    </row>
    <row r="224" spans="1:10" s="27" customFormat="1" ht="39.200000000000003" customHeight="1" x14ac:dyDescent="0.2">
      <c r="A224" s="51" t="s">
        <v>379</v>
      </c>
      <c r="B224" s="137"/>
      <c r="C224" s="8" t="s">
        <v>459</v>
      </c>
      <c r="D224" s="40" t="s">
        <v>122</v>
      </c>
      <c r="E224" s="77"/>
      <c r="F224" s="42">
        <v>11</v>
      </c>
      <c r="G224" s="88">
        <f t="shared" si="33"/>
        <v>0</v>
      </c>
      <c r="H224" s="103">
        <v>0.23</v>
      </c>
      <c r="I224" s="91">
        <f t="shared" si="34"/>
        <v>0</v>
      </c>
      <c r="J224" s="92">
        <f t="shared" si="35"/>
        <v>0</v>
      </c>
    </row>
    <row r="225" spans="1:10" s="27" customFormat="1" ht="48.2" customHeight="1" x14ac:dyDescent="0.2">
      <c r="A225" s="111">
        <v>197</v>
      </c>
      <c r="B225" s="112" t="s">
        <v>182</v>
      </c>
      <c r="C225" s="8" t="s">
        <v>460</v>
      </c>
      <c r="D225" s="40" t="s">
        <v>122</v>
      </c>
      <c r="E225" s="77"/>
      <c r="F225" s="42">
        <v>15</v>
      </c>
      <c r="G225" s="88">
        <f t="shared" si="33"/>
        <v>0</v>
      </c>
      <c r="H225" s="103">
        <v>0.23</v>
      </c>
      <c r="I225" s="91">
        <f t="shared" si="34"/>
        <v>0</v>
      </c>
      <c r="J225" s="92">
        <f t="shared" si="35"/>
        <v>0</v>
      </c>
    </row>
    <row r="226" spans="1:10" s="27" customFormat="1" ht="42.75" customHeight="1" x14ac:dyDescent="0.2">
      <c r="A226" s="111">
        <v>198</v>
      </c>
      <c r="B226" s="112" t="s">
        <v>183</v>
      </c>
      <c r="C226" s="8" t="s">
        <v>461</v>
      </c>
      <c r="D226" s="40" t="s">
        <v>122</v>
      </c>
      <c r="E226" s="77"/>
      <c r="F226" s="42">
        <v>15</v>
      </c>
      <c r="G226" s="88">
        <f t="shared" si="33"/>
        <v>0</v>
      </c>
      <c r="H226" s="103">
        <v>0.23</v>
      </c>
      <c r="I226" s="91">
        <f t="shared" si="34"/>
        <v>0</v>
      </c>
      <c r="J226" s="92">
        <f t="shared" si="35"/>
        <v>0</v>
      </c>
    </row>
    <row r="227" spans="1:10" s="27" customFormat="1" ht="30.2" customHeight="1" x14ac:dyDescent="0.2">
      <c r="A227" s="111">
        <v>199</v>
      </c>
      <c r="B227" s="112" t="s">
        <v>184</v>
      </c>
      <c r="C227" s="8" t="s">
        <v>462</v>
      </c>
      <c r="D227" s="40" t="s">
        <v>122</v>
      </c>
      <c r="E227" s="77"/>
      <c r="F227" s="42">
        <v>10</v>
      </c>
      <c r="G227" s="88">
        <f t="shared" si="33"/>
        <v>0</v>
      </c>
      <c r="H227" s="103">
        <v>0.23</v>
      </c>
      <c r="I227" s="91">
        <f t="shared" si="34"/>
        <v>0</v>
      </c>
      <c r="J227" s="92">
        <f t="shared" si="35"/>
        <v>0</v>
      </c>
    </row>
    <row r="228" spans="1:10" s="27" customFormat="1" ht="39.75" customHeight="1" x14ac:dyDescent="0.2">
      <c r="A228" s="111">
        <v>200</v>
      </c>
      <c r="B228" s="112" t="s">
        <v>140</v>
      </c>
      <c r="C228" s="9" t="s">
        <v>401</v>
      </c>
      <c r="D228" s="40" t="s">
        <v>122</v>
      </c>
      <c r="E228" s="77"/>
      <c r="F228" s="42">
        <v>10</v>
      </c>
      <c r="G228" s="88">
        <f t="shared" si="33"/>
        <v>0</v>
      </c>
      <c r="H228" s="103">
        <v>0.23</v>
      </c>
      <c r="I228" s="91">
        <f t="shared" si="34"/>
        <v>0</v>
      </c>
      <c r="J228" s="92">
        <f t="shared" si="35"/>
        <v>0</v>
      </c>
    </row>
    <row r="229" spans="1:10" s="27" customFormat="1" ht="60" customHeight="1" x14ac:dyDescent="0.2">
      <c r="A229" s="111">
        <v>201</v>
      </c>
      <c r="B229" s="43" t="s">
        <v>185</v>
      </c>
      <c r="C229" s="53" t="s">
        <v>478</v>
      </c>
      <c r="D229" s="31" t="s">
        <v>122</v>
      </c>
      <c r="E229" s="77"/>
      <c r="F229" s="31">
        <v>1</v>
      </c>
      <c r="G229" s="88">
        <f t="shared" si="33"/>
        <v>0</v>
      </c>
      <c r="H229" s="104" t="s">
        <v>335</v>
      </c>
      <c r="I229" s="91">
        <f t="shared" si="34"/>
        <v>0</v>
      </c>
      <c r="J229" s="92">
        <f t="shared" si="35"/>
        <v>0</v>
      </c>
    </row>
    <row r="230" spans="1:10" s="27" customFormat="1" ht="82.5" customHeight="1" x14ac:dyDescent="0.2">
      <c r="A230" s="111">
        <v>202</v>
      </c>
      <c r="B230" s="112" t="s">
        <v>186</v>
      </c>
      <c r="C230" s="8" t="s">
        <v>463</v>
      </c>
      <c r="D230" s="40" t="s">
        <v>122</v>
      </c>
      <c r="E230" s="77"/>
      <c r="F230" s="42">
        <v>1</v>
      </c>
      <c r="G230" s="88">
        <f t="shared" si="33"/>
        <v>0</v>
      </c>
      <c r="H230" s="103">
        <v>0.23</v>
      </c>
      <c r="I230" s="91">
        <f t="shared" si="34"/>
        <v>0</v>
      </c>
      <c r="J230" s="92">
        <f t="shared" si="35"/>
        <v>0</v>
      </c>
    </row>
    <row r="231" spans="1:10" s="27" customFormat="1" ht="78.75" customHeight="1" x14ac:dyDescent="0.2">
      <c r="A231" s="111">
        <v>203</v>
      </c>
      <c r="B231" s="112" t="s">
        <v>187</v>
      </c>
      <c r="C231" s="8" t="s">
        <v>464</v>
      </c>
      <c r="D231" s="40" t="s">
        <v>122</v>
      </c>
      <c r="E231" s="77"/>
      <c r="F231" s="42">
        <v>1</v>
      </c>
      <c r="G231" s="88">
        <f t="shared" si="33"/>
        <v>0</v>
      </c>
      <c r="H231" s="103">
        <v>0.23</v>
      </c>
      <c r="I231" s="91">
        <f t="shared" si="34"/>
        <v>0</v>
      </c>
      <c r="J231" s="92">
        <f t="shared" si="35"/>
        <v>0</v>
      </c>
    </row>
    <row r="232" spans="1:10" s="27" customFormat="1" ht="60.75" customHeight="1" x14ac:dyDescent="0.2">
      <c r="A232" s="51" t="s">
        <v>380</v>
      </c>
      <c r="B232" s="137" t="s">
        <v>188</v>
      </c>
      <c r="C232" s="8" t="s">
        <v>465</v>
      </c>
      <c r="D232" s="40" t="s">
        <v>35</v>
      </c>
      <c r="E232" s="77"/>
      <c r="F232" s="42">
        <v>4</v>
      </c>
      <c r="G232" s="88">
        <f t="shared" si="33"/>
        <v>0</v>
      </c>
      <c r="H232" s="104" t="s">
        <v>334</v>
      </c>
      <c r="I232" s="91">
        <f t="shared" si="34"/>
        <v>0</v>
      </c>
      <c r="J232" s="92">
        <f t="shared" si="35"/>
        <v>0</v>
      </c>
    </row>
    <row r="233" spans="1:10" s="27" customFormat="1" ht="62.45" customHeight="1" x14ac:dyDescent="0.2">
      <c r="A233" s="51" t="s">
        <v>381</v>
      </c>
      <c r="B233" s="137"/>
      <c r="C233" s="8" t="s">
        <v>466</v>
      </c>
      <c r="D233" s="40" t="s">
        <v>35</v>
      </c>
      <c r="E233" s="77"/>
      <c r="F233" s="42">
        <v>4</v>
      </c>
      <c r="G233" s="88">
        <f t="shared" si="33"/>
        <v>0</v>
      </c>
      <c r="H233" s="104" t="s">
        <v>334</v>
      </c>
      <c r="I233" s="91">
        <f t="shared" si="34"/>
        <v>0</v>
      </c>
      <c r="J233" s="92">
        <f t="shared" si="35"/>
        <v>0</v>
      </c>
    </row>
    <row r="234" spans="1:10" s="27" customFormat="1" ht="59.25" customHeight="1" x14ac:dyDescent="0.2">
      <c r="A234" s="51" t="s">
        <v>382</v>
      </c>
      <c r="B234" s="137"/>
      <c r="C234" s="8" t="s">
        <v>467</v>
      </c>
      <c r="D234" s="40" t="s">
        <v>35</v>
      </c>
      <c r="E234" s="77"/>
      <c r="F234" s="42">
        <v>2</v>
      </c>
      <c r="G234" s="88">
        <f t="shared" si="33"/>
        <v>0</v>
      </c>
      <c r="H234" s="104" t="s">
        <v>334</v>
      </c>
      <c r="I234" s="91">
        <f t="shared" si="34"/>
        <v>0</v>
      </c>
      <c r="J234" s="92">
        <f t="shared" si="35"/>
        <v>0</v>
      </c>
    </row>
    <row r="235" spans="1:10" s="27" customFormat="1" ht="52.5" customHeight="1" x14ac:dyDescent="0.2">
      <c r="A235" s="111">
        <v>205</v>
      </c>
      <c r="B235" s="112" t="s">
        <v>189</v>
      </c>
      <c r="C235" s="8" t="s">
        <v>468</v>
      </c>
      <c r="D235" s="40" t="s">
        <v>34</v>
      </c>
      <c r="E235" s="77"/>
      <c r="F235" s="42">
        <v>20</v>
      </c>
      <c r="G235" s="88">
        <f t="shared" si="33"/>
        <v>0</v>
      </c>
      <c r="H235" s="103">
        <v>0.23</v>
      </c>
      <c r="I235" s="91">
        <f t="shared" si="34"/>
        <v>0</v>
      </c>
      <c r="J235" s="92">
        <f t="shared" si="35"/>
        <v>0</v>
      </c>
    </row>
    <row r="236" spans="1:10" s="27" customFormat="1" ht="60" customHeight="1" x14ac:dyDescent="0.2">
      <c r="A236" s="111">
        <v>206</v>
      </c>
      <c r="B236" s="112" t="s">
        <v>350</v>
      </c>
      <c r="C236" s="8" t="s">
        <v>469</v>
      </c>
      <c r="D236" s="40" t="s">
        <v>34</v>
      </c>
      <c r="E236" s="77"/>
      <c r="F236" s="42">
        <v>10</v>
      </c>
      <c r="G236" s="88">
        <f t="shared" si="33"/>
        <v>0</v>
      </c>
      <c r="H236" s="104" t="s">
        <v>337</v>
      </c>
      <c r="I236" s="91">
        <f t="shared" si="34"/>
        <v>0</v>
      </c>
      <c r="J236" s="92">
        <f t="shared" si="35"/>
        <v>0</v>
      </c>
    </row>
    <row r="237" spans="1:10" s="27" customFormat="1" ht="47.25" customHeight="1" x14ac:dyDescent="0.2">
      <c r="A237" s="111">
        <v>207</v>
      </c>
      <c r="B237" s="112" t="s">
        <v>351</v>
      </c>
      <c r="C237" s="8" t="s">
        <v>470</v>
      </c>
      <c r="D237" s="40" t="s">
        <v>34</v>
      </c>
      <c r="E237" s="77"/>
      <c r="F237" s="42">
        <v>10</v>
      </c>
      <c r="G237" s="88">
        <f t="shared" si="33"/>
        <v>0</v>
      </c>
      <c r="H237" s="104" t="s">
        <v>337</v>
      </c>
      <c r="I237" s="91">
        <f t="shared" si="34"/>
        <v>0</v>
      </c>
      <c r="J237" s="92">
        <f t="shared" si="35"/>
        <v>0</v>
      </c>
    </row>
    <row r="238" spans="1:10" s="27" customFormat="1" ht="48" customHeight="1" x14ac:dyDescent="0.2">
      <c r="A238" s="111">
        <v>208</v>
      </c>
      <c r="B238" s="112" t="s">
        <v>190</v>
      </c>
      <c r="C238" s="8" t="s">
        <v>471</v>
      </c>
      <c r="D238" s="40" t="s">
        <v>34</v>
      </c>
      <c r="E238" s="77"/>
      <c r="F238" s="42">
        <v>10</v>
      </c>
      <c r="G238" s="88">
        <f t="shared" si="33"/>
        <v>0</v>
      </c>
      <c r="H238" s="104" t="s">
        <v>337</v>
      </c>
      <c r="I238" s="91">
        <f t="shared" si="34"/>
        <v>0</v>
      </c>
      <c r="J238" s="92">
        <f t="shared" si="35"/>
        <v>0</v>
      </c>
    </row>
    <row r="239" spans="1:10" s="27" customFormat="1" ht="42.75" customHeight="1" x14ac:dyDescent="0.2">
      <c r="A239" s="111">
        <v>209</v>
      </c>
      <c r="B239" s="112" t="s">
        <v>191</v>
      </c>
      <c r="C239" s="8" t="s">
        <v>472</v>
      </c>
      <c r="D239" s="40" t="s">
        <v>34</v>
      </c>
      <c r="E239" s="77"/>
      <c r="F239" s="42">
        <v>20</v>
      </c>
      <c r="G239" s="88">
        <f t="shared" si="33"/>
        <v>0</v>
      </c>
      <c r="H239" s="104" t="s">
        <v>337</v>
      </c>
      <c r="I239" s="91">
        <f t="shared" si="34"/>
        <v>0</v>
      </c>
      <c r="J239" s="92">
        <f t="shared" si="35"/>
        <v>0</v>
      </c>
    </row>
    <row r="240" spans="1:10" s="27" customFormat="1" ht="37.5" customHeight="1" x14ac:dyDescent="0.2">
      <c r="A240" s="111">
        <v>210</v>
      </c>
      <c r="B240" s="112" t="s">
        <v>192</v>
      </c>
      <c r="C240" s="9" t="s">
        <v>242</v>
      </c>
      <c r="D240" s="40" t="s">
        <v>34</v>
      </c>
      <c r="E240" s="77"/>
      <c r="F240" s="42">
        <v>10</v>
      </c>
      <c r="G240" s="88">
        <f t="shared" si="33"/>
        <v>0</v>
      </c>
      <c r="H240" s="103">
        <v>0.23</v>
      </c>
      <c r="I240" s="91">
        <f t="shared" si="34"/>
        <v>0</v>
      </c>
      <c r="J240" s="92">
        <f t="shared" si="35"/>
        <v>0</v>
      </c>
    </row>
    <row r="241" spans="1:10" s="27" customFormat="1" ht="42.75" customHeight="1" x14ac:dyDescent="0.2">
      <c r="A241" s="111">
        <v>211</v>
      </c>
      <c r="B241" s="112" t="s">
        <v>193</v>
      </c>
      <c r="C241" s="8" t="s">
        <v>473</v>
      </c>
      <c r="D241" s="40" t="s">
        <v>35</v>
      </c>
      <c r="E241" s="77"/>
      <c r="F241" s="42">
        <v>15</v>
      </c>
      <c r="G241" s="88">
        <f t="shared" si="33"/>
        <v>0</v>
      </c>
      <c r="H241" s="103">
        <v>0.23</v>
      </c>
      <c r="I241" s="91">
        <f t="shared" ref="I241:I244" si="36">G241*H241</f>
        <v>0</v>
      </c>
      <c r="J241" s="92">
        <f t="shared" ref="J241:J244" si="37">G241+I241</f>
        <v>0</v>
      </c>
    </row>
    <row r="242" spans="1:10" s="27" customFormat="1" ht="41.25" customHeight="1" x14ac:dyDescent="0.2">
      <c r="A242" s="111">
        <v>212</v>
      </c>
      <c r="B242" s="112" t="s">
        <v>210</v>
      </c>
      <c r="C242" s="8" t="s">
        <v>474</v>
      </c>
      <c r="D242" s="40" t="s">
        <v>35</v>
      </c>
      <c r="E242" s="77"/>
      <c r="F242" s="42">
        <v>15</v>
      </c>
      <c r="G242" s="88">
        <f t="shared" si="33"/>
        <v>0</v>
      </c>
      <c r="H242" s="103">
        <v>0.23</v>
      </c>
      <c r="I242" s="91">
        <f t="shared" si="36"/>
        <v>0</v>
      </c>
      <c r="J242" s="92">
        <f t="shared" si="37"/>
        <v>0</v>
      </c>
    </row>
    <row r="243" spans="1:10" s="27" customFormat="1" ht="62.45" customHeight="1" x14ac:dyDescent="0.2">
      <c r="A243" s="111">
        <v>213</v>
      </c>
      <c r="B243" s="112" t="s">
        <v>148</v>
      </c>
      <c r="C243" s="8" t="s">
        <v>475</v>
      </c>
      <c r="D243" s="40" t="s">
        <v>34</v>
      </c>
      <c r="E243" s="77"/>
      <c r="F243" s="42">
        <v>3</v>
      </c>
      <c r="G243" s="88">
        <f t="shared" si="33"/>
        <v>0</v>
      </c>
      <c r="H243" s="103">
        <v>0.23</v>
      </c>
      <c r="I243" s="91">
        <f t="shared" si="36"/>
        <v>0</v>
      </c>
      <c r="J243" s="92">
        <f t="shared" si="37"/>
        <v>0</v>
      </c>
    </row>
    <row r="244" spans="1:10" s="27" customFormat="1" ht="29.25" customHeight="1" thickBot="1" x14ac:dyDescent="0.25">
      <c r="A244" s="111">
        <v>214</v>
      </c>
      <c r="B244" s="71" t="s">
        <v>194</v>
      </c>
      <c r="C244" s="125" t="s">
        <v>476</v>
      </c>
      <c r="D244" s="86" t="s">
        <v>35</v>
      </c>
      <c r="E244" s="83"/>
      <c r="F244" s="84">
        <v>10</v>
      </c>
      <c r="G244" s="120">
        <f t="shared" si="33"/>
        <v>0</v>
      </c>
      <c r="H244" s="109" t="s">
        <v>335</v>
      </c>
      <c r="I244" s="93">
        <f t="shared" si="36"/>
        <v>0</v>
      </c>
      <c r="J244" s="94">
        <f t="shared" si="37"/>
        <v>0</v>
      </c>
    </row>
    <row r="245" spans="1:10" ht="20.25" customHeight="1" thickBot="1" x14ac:dyDescent="0.25">
      <c r="A245" s="149" t="s">
        <v>252</v>
      </c>
      <c r="B245" s="150"/>
      <c r="C245" s="150"/>
      <c r="D245" s="150"/>
      <c r="E245" s="150"/>
      <c r="F245" s="150"/>
      <c r="G245" s="150"/>
      <c r="H245" s="150"/>
      <c r="I245" s="150"/>
      <c r="J245" s="151"/>
    </row>
    <row r="246" spans="1:10" ht="101.25" customHeight="1" thickBot="1" x14ac:dyDescent="0.25">
      <c r="A246" s="72">
        <v>215</v>
      </c>
      <c r="B246" s="73" t="s">
        <v>251</v>
      </c>
      <c r="C246" s="81" t="s">
        <v>328</v>
      </c>
      <c r="D246" s="74" t="s">
        <v>33</v>
      </c>
      <c r="E246" s="80"/>
      <c r="F246" s="75">
        <v>1</v>
      </c>
      <c r="G246" s="126">
        <f>ROUNDUP((E246*F246),2)</f>
        <v>0</v>
      </c>
      <c r="H246" s="110">
        <v>0.23</v>
      </c>
      <c r="I246" s="97">
        <f t="shared" ref="I246" si="38">G246*H246</f>
        <v>0</v>
      </c>
      <c r="J246" s="98">
        <f t="shared" ref="J246" si="39">G246+I246</f>
        <v>0</v>
      </c>
    </row>
    <row r="247" spans="1:10" x14ac:dyDescent="0.2">
      <c r="A247" s="4"/>
      <c r="B247" s="5"/>
      <c r="C247" s="6"/>
      <c r="D247" s="7"/>
      <c r="E247" s="44"/>
      <c r="F247" s="45"/>
      <c r="G247" s="46"/>
      <c r="H247" s="47"/>
      <c r="I247" s="44"/>
      <c r="J247" s="48"/>
    </row>
    <row r="248" spans="1:10" x14ac:dyDescent="0.2">
      <c r="A248" s="4"/>
      <c r="B248" s="5"/>
      <c r="C248" s="6"/>
      <c r="D248" s="7"/>
      <c r="E248" s="44"/>
      <c r="F248" s="45"/>
      <c r="G248" s="46"/>
      <c r="H248" s="47"/>
      <c r="I248" s="44"/>
      <c r="J248" s="48"/>
    </row>
    <row r="249" spans="1:10" s="27" customFormat="1" ht="15" customHeight="1" thickBot="1" x14ac:dyDescent="0.25">
      <c r="B249" s="49"/>
      <c r="C249" s="49"/>
      <c r="D249" s="50"/>
      <c r="E249" s="50"/>
      <c r="F249" s="50"/>
      <c r="G249" s="50"/>
    </row>
    <row r="250" spans="1:10" s="27" customFormat="1" ht="12.75" customHeight="1" thickBot="1" x14ac:dyDescent="0.25">
      <c r="D250" s="50"/>
      <c r="E250" s="130" t="s">
        <v>477</v>
      </c>
      <c r="F250" s="131"/>
      <c r="G250" s="134">
        <f>SUM(G7:G246)</f>
        <v>0</v>
      </c>
      <c r="H250" s="139"/>
      <c r="I250" s="134" t="e">
        <f>SUM(I7:I246)</f>
        <v>#VALUE!</v>
      </c>
      <c r="J250" s="134" t="e">
        <f>SUM(J7:J246)</f>
        <v>#VALUE!</v>
      </c>
    </row>
    <row r="251" spans="1:10" s="27" customFormat="1" ht="13.5" thickBot="1" x14ac:dyDescent="0.25">
      <c r="D251" s="50"/>
      <c r="E251" s="132"/>
      <c r="F251" s="133"/>
      <c r="G251" s="135"/>
      <c r="H251" s="140"/>
      <c r="I251" s="135"/>
      <c r="J251" s="135"/>
    </row>
    <row r="252" spans="1:10" s="27" customFormat="1" x14ac:dyDescent="0.2"/>
    <row r="253" spans="1:10" s="27" customFormat="1" x14ac:dyDescent="0.2"/>
    <row r="254" spans="1:10" ht="117.75" customHeight="1" x14ac:dyDescent="0.2">
      <c r="A254" s="141" t="s">
        <v>359</v>
      </c>
      <c r="B254" s="141"/>
      <c r="C254" s="141"/>
      <c r="D254" s="141"/>
      <c r="E254" s="141"/>
      <c r="F254" s="141"/>
      <c r="G254" s="141"/>
      <c r="H254" s="141"/>
      <c r="I254" s="141"/>
      <c r="J254" s="141"/>
    </row>
  </sheetData>
  <sheetProtection algorithmName="SHA-512" hashValue="G6rlRITAyE3nn9iSosMaMNAqmvy4Mew1RAh2GqCVeSvPP6azhwtzzAJJK9KJhbn+mnMtUbUEj48EFzXfY5XoZg==" saltValue="glReD+icIHy4qfoKT+teAQ==" spinCount="100000" sheet="1" objects="1" scenarios="1"/>
  <mergeCells count="29">
    <mergeCell ref="A254:J254"/>
    <mergeCell ref="A3:G3"/>
    <mergeCell ref="B111:B112"/>
    <mergeCell ref="A6:J6"/>
    <mergeCell ref="B216:B217"/>
    <mergeCell ref="B223:B224"/>
    <mergeCell ref="B204:B206"/>
    <mergeCell ref="A175:J175"/>
    <mergeCell ref="A147:J147"/>
    <mergeCell ref="A133:J133"/>
    <mergeCell ref="A83:J83"/>
    <mergeCell ref="A245:J245"/>
    <mergeCell ref="B209:B211"/>
    <mergeCell ref="B212:B213"/>
    <mergeCell ref="B28:B29"/>
    <mergeCell ref="A97:J97"/>
    <mergeCell ref="A2:J2"/>
    <mergeCell ref="E250:F251"/>
    <mergeCell ref="G250:G251"/>
    <mergeCell ref="B181:B183"/>
    <mergeCell ref="B232:B234"/>
    <mergeCell ref="B178:B179"/>
    <mergeCell ref="B191:B192"/>
    <mergeCell ref="B196:B198"/>
    <mergeCell ref="B200:B201"/>
    <mergeCell ref="B202:B203"/>
    <mergeCell ref="H250:H251"/>
    <mergeCell ref="I250:I251"/>
    <mergeCell ref="J250:J251"/>
  </mergeCells>
  <pageMargins left="1.05" right="0.98124999999999996" top="1.4624999999999999" bottom="0.4597222222222222" header="0.42986111111111114" footer="0.51180555555555551"/>
  <pageSetup paperSize="9" scale="66" firstPageNumber="0" fitToHeight="0" orientation="landscape" r:id="rId1"/>
  <headerFooter alignWithMargins="0">
    <oddHeader xml:space="preserve">&amp;C&amp;"Tahoma,Normalny"&amp;8&amp;G
Specyfikacja Istotnych Warunków Zamówienia Nr BZPF.2710.14.2019 - klaklulacja ceny
Nazwa zadania: Dostawa pomocy dydaktycznych i sprzętu w ramach realizacji projektu "Rawicka akademia wiedzy i umiejętności" (etap 2)
</oddHeader>
  </headerFooter>
  <rowBreaks count="5" manualBreakCount="5">
    <brk id="183" max="9" man="1"/>
    <brk id="196" max="9" man="1"/>
    <brk id="214" max="9" man="1"/>
    <brk id="230" max="9" man="1"/>
    <brk id="2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SP4</vt:lpstr>
      <vt:lpstr>'SP4'!Obszar_wydruku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2019-05-06T10:40:15Z</cp:lastPrinted>
  <dcterms:created xsi:type="dcterms:W3CDTF">2018-10-30T13:25:50Z</dcterms:created>
  <dcterms:modified xsi:type="dcterms:W3CDTF">2019-05-06T10:40:26Z</dcterms:modified>
</cp:coreProperties>
</file>